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5ABE0948-1264-4745-B101-03EC1DA42751}" xr6:coauthVersionLast="47" xr6:coauthVersionMax="47" xr10:uidLastSave="{00000000-0000-0000-0000-000000000000}"/>
  <bookViews>
    <workbookView xWindow="-120" yWindow="-120" windowWidth="29040" windowHeight="15720" xr2:uid="{00000000-000D-0000-FFFF-FFFF00000000}"/>
  </bookViews>
  <sheets>
    <sheet name="Форма 11" sheetId="1" r:id="rId1"/>
  </sheets>
  <definedNames>
    <definedName name="_xlnm._FilterDatabase" localSheetId="0" hidden="1">'Форма 11'!$A$17:$X$137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9" i="1" l="1"/>
  <c r="F119" i="1"/>
  <c r="G119" i="1"/>
  <c r="H119" i="1"/>
  <c r="J119" i="1"/>
  <c r="K119" i="1"/>
  <c r="M119" i="1"/>
  <c r="I29" i="1"/>
  <c r="I32" i="1"/>
  <c r="I33" i="1"/>
  <c r="I34" i="1"/>
  <c r="I46" i="1"/>
  <c r="I100" i="1"/>
  <c r="I101" i="1"/>
  <c r="I102" i="1"/>
  <c r="L119" i="1"/>
  <c r="I124" i="1"/>
  <c r="I125" i="1"/>
  <c r="I126" i="1"/>
  <c r="I127" i="1"/>
  <c r="I128" i="1"/>
  <c r="I129" i="1"/>
  <c r="I130" i="1"/>
  <c r="I131" i="1"/>
  <c r="I132" i="1"/>
  <c r="I133" i="1"/>
  <c r="I134" i="1"/>
  <c r="I135" i="1"/>
  <c r="I136" i="1"/>
  <c r="I137" i="1"/>
  <c r="E45" i="1"/>
  <c r="F45" i="1"/>
  <c r="G45" i="1"/>
  <c r="H45" i="1"/>
  <c r="J45" i="1"/>
  <c r="K45" i="1"/>
  <c r="M45" i="1"/>
  <c r="D45" i="1"/>
  <c r="E30" i="1"/>
  <c r="F30" i="1"/>
  <c r="G30" i="1"/>
  <c r="H30" i="1"/>
  <c r="J30" i="1"/>
  <c r="K30" i="1"/>
  <c r="L30" i="1"/>
  <c r="D30" i="1"/>
  <c r="V47" i="1"/>
  <c r="W47" i="1" s="1"/>
  <c r="V46" i="1"/>
  <c r="W46" i="1" s="1"/>
  <c r="R34" i="1"/>
  <c r="S34" i="1" s="1"/>
  <c r="V33" i="1"/>
  <c r="W33" i="1" s="1"/>
  <c r="N32" i="1"/>
  <c r="O32" i="1" s="1"/>
  <c r="V121" i="1"/>
  <c r="W121" i="1" s="1"/>
  <c r="T121" i="1"/>
  <c r="U121" i="1" s="1"/>
  <c r="R121" i="1"/>
  <c r="S121" i="1" s="1"/>
  <c r="P121" i="1"/>
  <c r="Q121" i="1" s="1"/>
  <c r="N121" i="1"/>
  <c r="O121" i="1" s="1"/>
  <c r="T46" i="1"/>
  <c r="U46" i="1" s="1"/>
  <c r="R46" i="1"/>
  <c r="S46" i="1" s="1"/>
  <c r="P46" i="1"/>
  <c r="Q46" i="1" s="1"/>
  <c r="N46" i="1"/>
  <c r="O46" i="1" s="1"/>
  <c r="V34" i="1"/>
  <c r="W34" i="1" s="1"/>
  <c r="T34" i="1"/>
  <c r="U34" i="1" s="1"/>
  <c r="T32" i="1"/>
  <c r="U32" i="1" s="1"/>
  <c r="R32" i="1"/>
  <c r="S32" i="1" s="1"/>
  <c r="P32" i="1"/>
  <c r="Q32" i="1" s="1"/>
  <c r="I121" i="1"/>
  <c r="J103" i="1"/>
  <c r="K103" i="1"/>
  <c r="M103" i="1"/>
  <c r="J89" i="1"/>
  <c r="K89" i="1"/>
  <c r="J84" i="1"/>
  <c r="K84" i="1"/>
  <c r="J63" i="1"/>
  <c r="K63" i="1"/>
  <c r="D29" i="1" l="1"/>
  <c r="V29" i="1" s="1"/>
  <c r="W29" i="1" s="1"/>
  <c r="D53" i="1"/>
  <c r="D56" i="1"/>
  <c r="T56" i="1" s="1"/>
  <c r="U56" i="1" s="1"/>
  <c r="D59" i="1"/>
  <c r="V59" i="1" s="1"/>
  <c r="W59" i="1" s="1"/>
  <c r="D62" i="1"/>
  <c r="D66" i="1"/>
  <c r="R66" i="1" s="1"/>
  <c r="S66" i="1" s="1"/>
  <c r="D69" i="1"/>
  <c r="P69" i="1" s="1"/>
  <c r="Q69" i="1" s="1"/>
  <c r="D72" i="1"/>
  <c r="V72" i="1" s="1"/>
  <c r="W72" i="1" s="1"/>
  <c r="D75" i="1"/>
  <c r="R75" i="1" s="1"/>
  <c r="S75" i="1" s="1"/>
  <c r="D78" i="1"/>
  <c r="P78" i="1" s="1"/>
  <c r="Q78" i="1" s="1"/>
  <c r="D81" i="1"/>
  <c r="R81" i="1" s="1"/>
  <c r="S81" i="1" s="1"/>
  <c r="D86" i="1"/>
  <c r="P86" i="1" s="1"/>
  <c r="Q86" i="1" s="1"/>
  <c r="D93" i="1"/>
  <c r="T93" i="1" s="1"/>
  <c r="U93" i="1" s="1"/>
  <c r="D98" i="1"/>
  <c r="R98" i="1" s="1"/>
  <c r="S98" i="1" s="1"/>
  <c r="D101" i="1"/>
  <c r="R101" i="1" s="1"/>
  <c r="S101" i="1" s="1"/>
  <c r="D105" i="1"/>
  <c r="V105" i="1" s="1"/>
  <c r="W105" i="1" s="1"/>
  <c r="D124" i="1"/>
  <c r="R124" i="1" s="1"/>
  <c r="S124" i="1" s="1"/>
  <c r="D127" i="1"/>
  <c r="T127" i="1" s="1"/>
  <c r="U127" i="1" s="1"/>
  <c r="D130" i="1"/>
  <c r="V130" i="1" s="1"/>
  <c r="W130" i="1" s="1"/>
  <c r="D133" i="1"/>
  <c r="V133" i="1" s="1"/>
  <c r="W133" i="1" s="1"/>
  <c r="D136" i="1"/>
  <c r="P136" i="1" s="1"/>
  <c r="Q136" i="1" s="1"/>
  <c r="D54" i="1"/>
  <c r="V54" i="1" s="1"/>
  <c r="W54" i="1" s="1"/>
  <c r="D57" i="1"/>
  <c r="T57" i="1" s="1"/>
  <c r="U57" i="1" s="1"/>
  <c r="D99" i="1"/>
  <c r="P99" i="1" s="1"/>
  <c r="Q99" i="1" s="1"/>
  <c r="D106" i="1"/>
  <c r="R106" i="1" s="1"/>
  <c r="S106" i="1" s="1"/>
  <c r="D125" i="1"/>
  <c r="V125" i="1" s="1"/>
  <c r="W125" i="1" s="1"/>
  <c r="D128" i="1"/>
  <c r="R128" i="1" s="1"/>
  <c r="S128" i="1" s="1"/>
  <c r="D134" i="1"/>
  <c r="V134" i="1" s="1"/>
  <c r="W134" i="1" s="1"/>
  <c r="I88" i="1"/>
  <c r="L22" i="1"/>
  <c r="I120" i="1"/>
  <c r="H63" i="1"/>
  <c r="H103" i="1"/>
  <c r="D51" i="1"/>
  <c r="R51" i="1" s="1"/>
  <c r="S51" i="1" s="1"/>
  <c r="L45" i="1"/>
  <c r="L43" i="1" s="1"/>
  <c r="I47" i="1"/>
  <c r="I45" i="1" s="1"/>
  <c r="I43" i="1" s="1"/>
  <c r="M30" i="1"/>
  <c r="M27" i="1" s="1"/>
  <c r="D64" i="1"/>
  <c r="D67" i="1"/>
  <c r="D70" i="1"/>
  <c r="R70" i="1" s="1"/>
  <c r="S70" i="1" s="1"/>
  <c r="D76" i="1"/>
  <c r="R76" i="1" s="1"/>
  <c r="S76" i="1" s="1"/>
  <c r="D82" i="1"/>
  <c r="D94" i="1"/>
  <c r="V94" i="1" s="1"/>
  <c r="W94" i="1" s="1"/>
  <c r="D137" i="1"/>
  <c r="V137" i="1" s="1"/>
  <c r="W137" i="1" s="1"/>
  <c r="N101" i="1"/>
  <c r="O101" i="1" s="1"/>
  <c r="D91" i="1"/>
  <c r="T91" i="1" s="1"/>
  <c r="U91" i="1" s="1"/>
  <c r="D52" i="1"/>
  <c r="P52" i="1" s="1"/>
  <c r="Q52" i="1" s="1"/>
  <c r="D55" i="1"/>
  <c r="D58" i="1"/>
  <c r="V58" i="1" s="1"/>
  <c r="W58" i="1" s="1"/>
  <c r="D61" i="1"/>
  <c r="D68" i="1"/>
  <c r="V68" i="1" s="1"/>
  <c r="W68" i="1" s="1"/>
  <c r="D71" i="1"/>
  <c r="D74" i="1"/>
  <c r="V74" i="1" s="1"/>
  <c r="W74" i="1" s="1"/>
  <c r="D77" i="1"/>
  <c r="D80" i="1"/>
  <c r="R80" i="1" s="1"/>
  <c r="S80" i="1" s="1"/>
  <c r="D85" i="1"/>
  <c r="R85" i="1" s="1"/>
  <c r="S85" i="1" s="1"/>
  <c r="D88" i="1"/>
  <c r="R88" i="1" s="1"/>
  <c r="S88" i="1" s="1"/>
  <c r="D92" i="1"/>
  <c r="P92" i="1" s="1"/>
  <c r="Q92" i="1" s="1"/>
  <c r="D95" i="1"/>
  <c r="R95" i="1" s="1"/>
  <c r="S95" i="1" s="1"/>
  <c r="D100" i="1"/>
  <c r="V100" i="1" s="1"/>
  <c r="W100" i="1" s="1"/>
  <c r="D104" i="1"/>
  <c r="D126" i="1"/>
  <c r="V126" i="1" s="1"/>
  <c r="W126" i="1" s="1"/>
  <c r="D129" i="1"/>
  <c r="P129" i="1" s="1"/>
  <c r="Q129" i="1" s="1"/>
  <c r="D132" i="1"/>
  <c r="R132" i="1" s="1"/>
  <c r="S132" i="1" s="1"/>
  <c r="D135" i="1"/>
  <c r="P135" i="1" s="1"/>
  <c r="Q135" i="1" s="1"/>
  <c r="F63" i="1"/>
  <c r="F84" i="1"/>
  <c r="F103" i="1"/>
  <c r="H89" i="1"/>
  <c r="D79" i="1"/>
  <c r="R79" i="1" s="1"/>
  <c r="S79" i="1" s="1"/>
  <c r="G63" i="1"/>
  <c r="G103" i="1"/>
  <c r="E63" i="1"/>
  <c r="D60" i="1"/>
  <c r="D73" i="1"/>
  <c r="R73" i="1" s="1"/>
  <c r="S73" i="1" s="1"/>
  <c r="D87" i="1"/>
  <c r="D102" i="1"/>
  <c r="P102" i="1" s="1"/>
  <c r="Q102" i="1" s="1"/>
  <c r="D131" i="1"/>
  <c r="V131" i="1" s="1"/>
  <c r="W131" i="1" s="1"/>
  <c r="V124" i="1"/>
  <c r="W124" i="1" s="1"/>
  <c r="T124" i="1"/>
  <c r="U124" i="1" s="1"/>
  <c r="D120" i="1"/>
  <c r="E22" i="1"/>
  <c r="G84" i="1"/>
  <c r="H84" i="1"/>
  <c r="F89" i="1"/>
  <c r="R125" i="1"/>
  <c r="S125" i="1" s="1"/>
  <c r="T53" i="1"/>
  <c r="U53" i="1" s="1"/>
  <c r="T101" i="1"/>
  <c r="U101" i="1" s="1"/>
  <c r="N134" i="1"/>
  <c r="O134" i="1" s="1"/>
  <c r="R127" i="1"/>
  <c r="S127" i="1" s="1"/>
  <c r="V62" i="1"/>
  <c r="W62" i="1" s="1"/>
  <c r="R62" i="1"/>
  <c r="S62" i="1" s="1"/>
  <c r="P62" i="1"/>
  <c r="Q62" i="1" s="1"/>
  <c r="D90" i="1"/>
  <c r="E89" i="1"/>
  <c r="D65" i="1"/>
  <c r="V98" i="1"/>
  <c r="W98" i="1" s="1"/>
  <c r="P53" i="1"/>
  <c r="Q53" i="1" s="1"/>
  <c r="E84" i="1"/>
  <c r="V70" i="1"/>
  <c r="W70" i="1" s="1"/>
  <c r="R53" i="1"/>
  <c r="S53" i="1" s="1"/>
  <c r="E103" i="1"/>
  <c r="G89" i="1"/>
  <c r="N33" i="1"/>
  <c r="O33" i="1" s="1"/>
  <c r="P33" i="1"/>
  <c r="Q33" i="1" s="1"/>
  <c r="P47" i="1"/>
  <c r="Q47" i="1" s="1"/>
  <c r="V32" i="1"/>
  <c r="W32" i="1" s="1"/>
  <c r="R33" i="1"/>
  <c r="S33" i="1" s="1"/>
  <c r="T33" i="1"/>
  <c r="U33" i="1" s="1"/>
  <c r="N47" i="1"/>
  <c r="O47" i="1" s="1"/>
  <c r="N34" i="1"/>
  <c r="O34" i="1" s="1"/>
  <c r="R47" i="1"/>
  <c r="S47" i="1" s="1"/>
  <c r="P34" i="1"/>
  <c r="Q34" i="1" s="1"/>
  <c r="T47" i="1"/>
  <c r="U47" i="1" s="1"/>
  <c r="I31" i="1"/>
  <c r="I30" i="1" s="1"/>
  <c r="F22" i="1"/>
  <c r="G22" i="1"/>
  <c r="H22" i="1"/>
  <c r="J22" i="1"/>
  <c r="K22" i="1"/>
  <c r="M22" i="1"/>
  <c r="E23" i="1"/>
  <c r="F23" i="1"/>
  <c r="G23" i="1"/>
  <c r="H23" i="1"/>
  <c r="I23" i="1"/>
  <c r="J23" i="1"/>
  <c r="K23" i="1"/>
  <c r="L23" i="1"/>
  <c r="M23" i="1"/>
  <c r="D23" i="1"/>
  <c r="H50" i="1"/>
  <c r="I28" i="1"/>
  <c r="L123" i="1"/>
  <c r="L24" i="1" s="1"/>
  <c r="N31" i="1"/>
  <c r="O31" i="1" s="1"/>
  <c r="P31" i="1"/>
  <c r="Q31" i="1" s="1"/>
  <c r="R31" i="1"/>
  <c r="S31" i="1" s="1"/>
  <c r="T31" i="1"/>
  <c r="U31" i="1" s="1"/>
  <c r="V31" i="1"/>
  <c r="W31" i="1" s="1"/>
  <c r="M123" i="1"/>
  <c r="M24" i="1" s="1"/>
  <c r="K123" i="1"/>
  <c r="K24" i="1" s="1"/>
  <c r="J123" i="1"/>
  <c r="J24" i="1" s="1"/>
  <c r="H123" i="1"/>
  <c r="H24" i="1" s="1"/>
  <c r="F123" i="1"/>
  <c r="F24" i="1" s="1"/>
  <c r="E123" i="1"/>
  <c r="E24" i="1" s="1"/>
  <c r="V122" i="1"/>
  <c r="W122" i="1" s="1"/>
  <c r="M116" i="1"/>
  <c r="M21" i="1" s="1"/>
  <c r="L116" i="1"/>
  <c r="L21" i="1" s="1"/>
  <c r="I116" i="1"/>
  <c r="I21" i="1" s="1"/>
  <c r="H116" i="1"/>
  <c r="H21" i="1" s="1"/>
  <c r="G116" i="1"/>
  <c r="G21" i="1" s="1"/>
  <c r="F116" i="1"/>
  <c r="F21" i="1" s="1"/>
  <c r="E116" i="1"/>
  <c r="E21" i="1" s="1"/>
  <c r="V117" i="1"/>
  <c r="W117" i="1" s="1"/>
  <c r="N117" i="1"/>
  <c r="O117" i="1" s="1"/>
  <c r="R117" i="1"/>
  <c r="S117" i="1" s="1"/>
  <c r="T117" i="1"/>
  <c r="U117" i="1" s="1"/>
  <c r="K116" i="1"/>
  <c r="K21" i="1" s="1"/>
  <c r="J116" i="1"/>
  <c r="J21" i="1" s="1"/>
  <c r="V112" i="1"/>
  <c r="W112" i="1" s="1"/>
  <c r="V111" i="1"/>
  <c r="W111" i="1" s="1"/>
  <c r="N111" i="1"/>
  <c r="O111" i="1" s="1"/>
  <c r="R111" i="1"/>
  <c r="S111" i="1" s="1"/>
  <c r="T111" i="1"/>
  <c r="U111" i="1" s="1"/>
  <c r="V110" i="1"/>
  <c r="W110" i="1" s="1"/>
  <c r="V108" i="1"/>
  <c r="W108" i="1" s="1"/>
  <c r="M97" i="1"/>
  <c r="K97" i="1"/>
  <c r="J97" i="1"/>
  <c r="H97" i="1"/>
  <c r="G97" i="1"/>
  <c r="F97" i="1"/>
  <c r="E97" i="1"/>
  <c r="K50" i="1"/>
  <c r="J50" i="1"/>
  <c r="F50" i="1"/>
  <c r="E50" i="1"/>
  <c r="M43" i="1"/>
  <c r="K43" i="1"/>
  <c r="J43" i="1"/>
  <c r="H43" i="1"/>
  <c r="G43" i="1"/>
  <c r="F43" i="1"/>
  <c r="E43" i="1"/>
  <c r="V44" i="1"/>
  <c r="W44" i="1" s="1"/>
  <c r="N44" i="1"/>
  <c r="O44" i="1" s="1"/>
  <c r="R44" i="1"/>
  <c r="S44" i="1" s="1"/>
  <c r="T44" i="1"/>
  <c r="U44" i="1" s="1"/>
  <c r="V42" i="1"/>
  <c r="W42" i="1" s="1"/>
  <c r="N42" i="1"/>
  <c r="O42" i="1" s="1"/>
  <c r="R42" i="1"/>
  <c r="S42" i="1" s="1"/>
  <c r="T42" i="1"/>
  <c r="U42" i="1" s="1"/>
  <c r="M39" i="1"/>
  <c r="M38" i="1" s="1"/>
  <c r="L39" i="1"/>
  <c r="L38" i="1" s="1"/>
  <c r="I39" i="1"/>
  <c r="I38" i="1" s="1"/>
  <c r="H39" i="1"/>
  <c r="H38" i="1" s="1"/>
  <c r="E39" i="1"/>
  <c r="E38" i="1" s="1"/>
  <c r="V41" i="1"/>
  <c r="W41" i="1" s="1"/>
  <c r="V40" i="1"/>
  <c r="W40" i="1" s="1"/>
  <c r="N40" i="1"/>
  <c r="O40" i="1" s="1"/>
  <c r="R40" i="1"/>
  <c r="S40" i="1" s="1"/>
  <c r="T40" i="1"/>
  <c r="U40" i="1" s="1"/>
  <c r="K39" i="1"/>
  <c r="K38" i="1" s="1"/>
  <c r="J39" i="1"/>
  <c r="J38" i="1" s="1"/>
  <c r="G39" i="1"/>
  <c r="G38" i="1" s="1"/>
  <c r="F39" i="1"/>
  <c r="F38" i="1" s="1"/>
  <c r="M35" i="1"/>
  <c r="L35" i="1"/>
  <c r="I35" i="1"/>
  <c r="H35" i="1"/>
  <c r="E35" i="1"/>
  <c r="V37" i="1"/>
  <c r="W37" i="1" s="1"/>
  <c r="V36" i="1"/>
  <c r="W36" i="1" s="1"/>
  <c r="N36" i="1"/>
  <c r="O36" i="1" s="1"/>
  <c r="R36" i="1"/>
  <c r="S36" i="1" s="1"/>
  <c r="T36" i="1"/>
  <c r="U36" i="1" s="1"/>
  <c r="K35" i="1"/>
  <c r="J35" i="1"/>
  <c r="G35" i="1"/>
  <c r="F35" i="1"/>
  <c r="L27" i="1"/>
  <c r="K27" i="1"/>
  <c r="J27" i="1"/>
  <c r="G27" i="1"/>
  <c r="E27" i="1"/>
  <c r="P93" i="1" l="1"/>
  <c r="Q93" i="1" s="1"/>
  <c r="R29" i="1"/>
  <c r="S29" i="1" s="1"/>
  <c r="N133" i="1"/>
  <c r="O133" i="1" s="1"/>
  <c r="P101" i="1"/>
  <c r="Q101" i="1" s="1"/>
  <c r="P133" i="1"/>
  <c r="Q133" i="1" s="1"/>
  <c r="P98" i="1"/>
  <c r="Q98" i="1" s="1"/>
  <c r="P29" i="1"/>
  <c r="Q29" i="1" s="1"/>
  <c r="T100" i="1"/>
  <c r="U100" i="1" s="1"/>
  <c r="V127" i="1"/>
  <c r="W127" i="1" s="1"/>
  <c r="T86" i="1"/>
  <c r="U86" i="1" s="1"/>
  <c r="N124" i="1"/>
  <c r="O124" i="1" s="1"/>
  <c r="R86" i="1"/>
  <c r="S86" i="1" s="1"/>
  <c r="V99" i="1"/>
  <c r="W99" i="1" s="1"/>
  <c r="P105" i="1"/>
  <c r="Q105" i="1" s="1"/>
  <c r="P124" i="1"/>
  <c r="Q124" i="1" s="1"/>
  <c r="R105" i="1"/>
  <c r="S105" i="1" s="1"/>
  <c r="P75" i="1"/>
  <c r="Q75" i="1" s="1"/>
  <c r="R78" i="1"/>
  <c r="S78" i="1" s="1"/>
  <c r="P88" i="1"/>
  <c r="Q88" i="1" s="1"/>
  <c r="R69" i="1"/>
  <c r="S69" i="1" s="1"/>
  <c r="R56" i="1"/>
  <c r="S56" i="1" s="1"/>
  <c r="R102" i="1"/>
  <c r="S102" i="1" s="1"/>
  <c r="V78" i="1"/>
  <c r="W78" i="1" s="1"/>
  <c r="V69" i="1"/>
  <c r="W69" i="1" s="1"/>
  <c r="P54" i="1"/>
  <c r="Q54" i="1" s="1"/>
  <c r="R91" i="1"/>
  <c r="S91" i="1" s="1"/>
  <c r="P57" i="1"/>
  <c r="Q57" i="1" s="1"/>
  <c r="P81" i="1"/>
  <c r="Q81" i="1" s="1"/>
  <c r="P130" i="1"/>
  <c r="Q130" i="1" s="1"/>
  <c r="P85" i="1"/>
  <c r="Q85" i="1" s="1"/>
  <c r="T81" i="1"/>
  <c r="U81" i="1" s="1"/>
  <c r="R57" i="1"/>
  <c r="S57" i="1" s="1"/>
  <c r="T92" i="1"/>
  <c r="U92" i="1" s="1"/>
  <c r="P127" i="1"/>
  <c r="Q127" i="1" s="1"/>
  <c r="R130" i="1"/>
  <c r="S130" i="1" s="1"/>
  <c r="N127" i="1"/>
  <c r="O127" i="1" s="1"/>
  <c r="R54" i="1"/>
  <c r="S54" i="1" s="1"/>
  <c r="I119" i="1"/>
  <c r="I22" i="1" s="1"/>
  <c r="R133" i="1"/>
  <c r="S133" i="1" s="1"/>
  <c r="R136" i="1"/>
  <c r="S136" i="1" s="1"/>
  <c r="V75" i="1"/>
  <c r="W75" i="1" s="1"/>
  <c r="P77" i="1"/>
  <c r="Q77" i="1" s="1"/>
  <c r="T133" i="1"/>
  <c r="U133" i="1" s="1"/>
  <c r="N29" i="1"/>
  <c r="O29" i="1" s="1"/>
  <c r="T136" i="1"/>
  <c r="U136" i="1" s="1"/>
  <c r="T130" i="1"/>
  <c r="U130" i="1" s="1"/>
  <c r="T29" i="1"/>
  <c r="U29" i="1" s="1"/>
  <c r="P59" i="1"/>
  <c r="Q59" i="1" s="1"/>
  <c r="P125" i="1"/>
  <c r="Q125" i="1" s="1"/>
  <c r="P66" i="1"/>
  <c r="Q66" i="1" s="1"/>
  <c r="P106" i="1"/>
  <c r="Q106" i="1" s="1"/>
  <c r="N130" i="1"/>
  <c r="O130" i="1" s="1"/>
  <c r="R59" i="1"/>
  <c r="S59" i="1" s="1"/>
  <c r="N125" i="1"/>
  <c r="O125" i="1" s="1"/>
  <c r="V66" i="1"/>
  <c r="W66" i="1" s="1"/>
  <c r="D103" i="1"/>
  <c r="V103" i="1" s="1"/>
  <c r="W103" i="1" s="1"/>
  <c r="V106" i="1"/>
  <c r="W106" i="1" s="1"/>
  <c r="V101" i="1"/>
  <c r="W101" i="1" s="1"/>
  <c r="R72" i="1"/>
  <c r="S72" i="1" s="1"/>
  <c r="V136" i="1"/>
  <c r="W136" i="1" s="1"/>
  <c r="R93" i="1"/>
  <c r="S93" i="1" s="1"/>
  <c r="P72" i="1"/>
  <c r="Q72" i="1" s="1"/>
  <c r="N136" i="1"/>
  <c r="O136" i="1" s="1"/>
  <c r="P56" i="1"/>
  <c r="Q56" i="1" s="1"/>
  <c r="V85" i="1"/>
  <c r="W85" i="1" s="1"/>
  <c r="T125" i="1"/>
  <c r="U125" i="1" s="1"/>
  <c r="V128" i="1"/>
  <c r="W128" i="1" s="1"/>
  <c r="R99" i="1"/>
  <c r="S99" i="1" s="1"/>
  <c r="V77" i="1"/>
  <c r="W77" i="1" s="1"/>
  <c r="T128" i="1"/>
  <c r="U128" i="1" s="1"/>
  <c r="N128" i="1"/>
  <c r="O128" i="1" s="1"/>
  <c r="T82" i="1"/>
  <c r="U82" i="1" s="1"/>
  <c r="V132" i="1"/>
  <c r="W132" i="1" s="1"/>
  <c r="V80" i="1"/>
  <c r="W80" i="1" s="1"/>
  <c r="T71" i="1"/>
  <c r="U71" i="1" s="1"/>
  <c r="P128" i="1"/>
  <c r="Q128" i="1" s="1"/>
  <c r="R77" i="1"/>
  <c r="S77" i="1" s="1"/>
  <c r="P134" i="1"/>
  <c r="Q134" i="1" s="1"/>
  <c r="T132" i="1"/>
  <c r="U132" i="1" s="1"/>
  <c r="P82" i="1"/>
  <c r="Q82" i="1" s="1"/>
  <c r="T134" i="1"/>
  <c r="U134" i="1" s="1"/>
  <c r="P80" i="1"/>
  <c r="Q80" i="1" s="1"/>
  <c r="R134" i="1"/>
  <c r="S134" i="1" s="1"/>
  <c r="P94" i="1"/>
  <c r="Q94" i="1" s="1"/>
  <c r="P55" i="1"/>
  <c r="Q55" i="1" s="1"/>
  <c r="P51" i="1"/>
  <c r="Q51" i="1" s="1"/>
  <c r="V55" i="1"/>
  <c r="W55" i="1" s="1"/>
  <c r="V95" i="1"/>
  <c r="W95" i="1" s="1"/>
  <c r="P91" i="1"/>
  <c r="Q91" i="1" s="1"/>
  <c r="N88" i="1"/>
  <c r="O88" i="1" s="1"/>
  <c r="R92" i="1"/>
  <c r="S92" i="1" s="1"/>
  <c r="V79" i="1"/>
  <c r="W79" i="1" s="1"/>
  <c r="V51" i="1"/>
  <c r="W51" i="1" s="1"/>
  <c r="R67" i="1"/>
  <c r="S67" i="1" s="1"/>
  <c r="P70" i="1"/>
  <c r="Q70" i="1" s="1"/>
  <c r="P67" i="1"/>
  <c r="Q67" i="1" s="1"/>
  <c r="P76" i="1"/>
  <c r="Q76" i="1" s="1"/>
  <c r="P95" i="1"/>
  <c r="Q95" i="1" s="1"/>
  <c r="V76" i="1"/>
  <c r="W76" i="1" s="1"/>
  <c r="R135" i="1"/>
  <c r="S135" i="1" s="1"/>
  <c r="N131" i="1"/>
  <c r="O131" i="1" s="1"/>
  <c r="P137" i="1"/>
  <c r="Q137" i="1" s="1"/>
  <c r="P64" i="1"/>
  <c r="Q64" i="1" s="1"/>
  <c r="R82" i="1"/>
  <c r="S82" i="1" s="1"/>
  <c r="R74" i="1"/>
  <c r="S74" i="1" s="1"/>
  <c r="T129" i="1"/>
  <c r="U129" i="1" s="1"/>
  <c r="N135" i="1"/>
  <c r="O135" i="1" s="1"/>
  <c r="R71" i="1"/>
  <c r="S71" i="1" s="1"/>
  <c r="T135" i="1"/>
  <c r="U135" i="1" s="1"/>
  <c r="T131" i="1"/>
  <c r="U131" i="1" s="1"/>
  <c r="V135" i="1"/>
  <c r="W135" i="1" s="1"/>
  <c r="R137" i="1"/>
  <c r="S137" i="1" s="1"/>
  <c r="P131" i="1"/>
  <c r="Q131" i="1" s="1"/>
  <c r="N137" i="1"/>
  <c r="O137" i="1" s="1"/>
  <c r="R94" i="1"/>
  <c r="S94" i="1" s="1"/>
  <c r="V64" i="1"/>
  <c r="W64" i="1" s="1"/>
  <c r="N132" i="1"/>
  <c r="O132" i="1" s="1"/>
  <c r="P74" i="1"/>
  <c r="Q74" i="1" s="1"/>
  <c r="V88" i="1"/>
  <c r="W88" i="1" s="1"/>
  <c r="P71" i="1"/>
  <c r="Q71" i="1" s="1"/>
  <c r="R131" i="1"/>
  <c r="S131" i="1" s="1"/>
  <c r="T137" i="1"/>
  <c r="U137" i="1" s="1"/>
  <c r="N102" i="1"/>
  <c r="O102" i="1" s="1"/>
  <c r="D63" i="1"/>
  <c r="P63" i="1" s="1"/>
  <c r="Q63" i="1" s="1"/>
  <c r="R64" i="1"/>
  <c r="S64" i="1" s="1"/>
  <c r="P132" i="1"/>
  <c r="Q132" i="1" s="1"/>
  <c r="T88" i="1"/>
  <c r="U88" i="1" s="1"/>
  <c r="V67" i="1"/>
  <c r="W67" i="1" s="1"/>
  <c r="P104" i="1"/>
  <c r="Q104" i="1" s="1"/>
  <c r="R55" i="1"/>
  <c r="S55" i="1" s="1"/>
  <c r="R104" i="1"/>
  <c r="S104" i="1" s="1"/>
  <c r="R68" i="1"/>
  <c r="S68" i="1" s="1"/>
  <c r="D84" i="1"/>
  <c r="P68" i="1"/>
  <c r="Q68" i="1" s="1"/>
  <c r="V129" i="1"/>
  <c r="W129" i="1" s="1"/>
  <c r="D89" i="1"/>
  <c r="P89" i="1" s="1"/>
  <c r="Q89" i="1" s="1"/>
  <c r="V104" i="1"/>
  <c r="W104" i="1" s="1"/>
  <c r="V61" i="1"/>
  <c r="W61" i="1" s="1"/>
  <c r="P126" i="1"/>
  <c r="Q126" i="1" s="1"/>
  <c r="R100" i="1"/>
  <c r="S100" i="1" s="1"/>
  <c r="P58" i="1"/>
  <c r="Q58" i="1" s="1"/>
  <c r="P61" i="1"/>
  <c r="Q61" i="1" s="1"/>
  <c r="R61" i="1"/>
  <c r="S61" i="1" s="1"/>
  <c r="N126" i="1"/>
  <c r="O126" i="1" s="1"/>
  <c r="R126" i="1"/>
  <c r="S126" i="1" s="1"/>
  <c r="R52" i="1"/>
  <c r="S52" i="1" s="1"/>
  <c r="D123" i="1"/>
  <c r="R58" i="1"/>
  <c r="S58" i="1" s="1"/>
  <c r="N129" i="1"/>
  <c r="O129" i="1" s="1"/>
  <c r="T126" i="1"/>
  <c r="U126" i="1" s="1"/>
  <c r="T52" i="1"/>
  <c r="U52" i="1" s="1"/>
  <c r="D97" i="1"/>
  <c r="V97" i="1" s="1"/>
  <c r="W97" i="1" s="1"/>
  <c r="N100" i="1"/>
  <c r="O100" i="1" s="1"/>
  <c r="R129" i="1"/>
  <c r="S129" i="1" s="1"/>
  <c r="P79" i="1"/>
  <c r="Q79" i="1" s="1"/>
  <c r="D50" i="1"/>
  <c r="R50" i="1" s="1"/>
  <c r="S50" i="1" s="1"/>
  <c r="P100" i="1"/>
  <c r="Q100" i="1" s="1"/>
  <c r="T60" i="1"/>
  <c r="U60" i="1" s="1"/>
  <c r="R60" i="1"/>
  <c r="S60" i="1" s="1"/>
  <c r="P60" i="1"/>
  <c r="Q60" i="1" s="1"/>
  <c r="T102" i="1"/>
  <c r="U102" i="1" s="1"/>
  <c r="V102" i="1"/>
  <c r="W102" i="1" s="1"/>
  <c r="P87" i="1"/>
  <c r="Q87" i="1" s="1"/>
  <c r="V87" i="1"/>
  <c r="W87" i="1" s="1"/>
  <c r="R87" i="1"/>
  <c r="S87" i="1" s="1"/>
  <c r="V73" i="1"/>
  <c r="W73" i="1" s="1"/>
  <c r="P73" i="1"/>
  <c r="Q73" i="1" s="1"/>
  <c r="D119" i="1"/>
  <c r="D22" i="1" s="1"/>
  <c r="P22" i="1" s="1"/>
  <c r="Q22" i="1" s="1"/>
  <c r="R120" i="1"/>
  <c r="S120" i="1" s="1"/>
  <c r="N120" i="1"/>
  <c r="O120" i="1" s="1"/>
  <c r="P120" i="1"/>
  <c r="Q120" i="1" s="1"/>
  <c r="V120" i="1"/>
  <c r="W120" i="1" s="1"/>
  <c r="T120" i="1"/>
  <c r="U120" i="1" s="1"/>
  <c r="V90" i="1"/>
  <c r="W90" i="1" s="1"/>
  <c r="R90" i="1"/>
  <c r="S90" i="1" s="1"/>
  <c r="P90" i="1"/>
  <c r="Q90" i="1" s="1"/>
  <c r="P65" i="1"/>
  <c r="Q65" i="1" s="1"/>
  <c r="R65" i="1"/>
  <c r="S65" i="1" s="1"/>
  <c r="V65" i="1"/>
  <c r="W65" i="1" s="1"/>
  <c r="G123" i="1"/>
  <c r="G24" i="1" s="1"/>
  <c r="G50" i="1"/>
  <c r="G49" i="1" s="1"/>
  <c r="I27" i="1"/>
  <c r="I26" i="1" s="1"/>
  <c r="I19" i="1" s="1"/>
  <c r="I123" i="1"/>
  <c r="I24" i="1" s="1"/>
  <c r="E83" i="1"/>
  <c r="K49" i="1"/>
  <c r="V23" i="1"/>
  <c r="W23" i="1" s="1"/>
  <c r="H49" i="1"/>
  <c r="J49" i="1"/>
  <c r="F96" i="1"/>
  <c r="T107" i="1"/>
  <c r="U107" i="1" s="1"/>
  <c r="N109" i="1"/>
  <c r="O109" i="1" s="1"/>
  <c r="V109" i="1"/>
  <c r="W109" i="1" s="1"/>
  <c r="E113" i="1"/>
  <c r="I113" i="1"/>
  <c r="M113" i="1"/>
  <c r="G113" i="1"/>
  <c r="K113" i="1"/>
  <c r="E96" i="1"/>
  <c r="K96" i="1"/>
  <c r="H83" i="1"/>
  <c r="J83" i="1"/>
  <c r="G96" i="1"/>
  <c r="N114" i="1"/>
  <c r="O114" i="1" s="1"/>
  <c r="F113" i="1"/>
  <c r="K83" i="1"/>
  <c r="J96" i="1"/>
  <c r="R114" i="1"/>
  <c r="S114" i="1" s="1"/>
  <c r="G83" i="1"/>
  <c r="J113" i="1"/>
  <c r="E26" i="1"/>
  <c r="E19" i="1" s="1"/>
  <c r="M26" i="1"/>
  <c r="M19" i="1" s="1"/>
  <c r="K26" i="1"/>
  <c r="K19" i="1" s="1"/>
  <c r="V45" i="1"/>
  <c r="W45" i="1" s="1"/>
  <c r="F83" i="1"/>
  <c r="G26" i="1"/>
  <c r="G19" i="1" s="1"/>
  <c r="M96" i="1"/>
  <c r="V114" i="1"/>
  <c r="W114" i="1" s="1"/>
  <c r="V30" i="1"/>
  <c r="W30" i="1" s="1"/>
  <c r="J26" i="1"/>
  <c r="J19" i="1" s="1"/>
  <c r="E49" i="1"/>
  <c r="H96" i="1"/>
  <c r="R107" i="1"/>
  <c r="S107" i="1" s="1"/>
  <c r="N107" i="1"/>
  <c r="O107" i="1" s="1"/>
  <c r="T114" i="1"/>
  <c r="U114" i="1" s="1"/>
  <c r="V115" i="1"/>
  <c r="W115" i="1" s="1"/>
  <c r="H113" i="1"/>
  <c r="L113" i="1"/>
  <c r="V107" i="1"/>
  <c r="W107" i="1" s="1"/>
  <c r="R109" i="1"/>
  <c r="S109" i="1" s="1"/>
  <c r="V118" i="1"/>
  <c r="W118" i="1" s="1"/>
  <c r="L26" i="1"/>
  <c r="L19" i="1" s="1"/>
  <c r="F49" i="1"/>
  <c r="T109" i="1"/>
  <c r="U109" i="1" s="1"/>
  <c r="P23" i="1"/>
  <c r="Q23" i="1" s="1"/>
  <c r="T23" i="1"/>
  <c r="U23" i="1" s="1"/>
  <c r="P30" i="1"/>
  <c r="Q30" i="1" s="1"/>
  <c r="T30" i="1"/>
  <c r="U30" i="1" s="1"/>
  <c r="P37" i="1"/>
  <c r="Q37" i="1" s="1"/>
  <c r="T37" i="1"/>
  <c r="U37" i="1" s="1"/>
  <c r="P41" i="1"/>
  <c r="Q41" i="1" s="1"/>
  <c r="T41" i="1"/>
  <c r="U41" i="1" s="1"/>
  <c r="P45" i="1"/>
  <c r="Q45" i="1" s="1"/>
  <c r="T45" i="1"/>
  <c r="U45" i="1" s="1"/>
  <c r="N23" i="1"/>
  <c r="O23" i="1" s="1"/>
  <c r="R23" i="1"/>
  <c r="S23" i="1" s="1"/>
  <c r="N30" i="1"/>
  <c r="O30" i="1" s="1"/>
  <c r="R30" i="1"/>
  <c r="S30" i="1" s="1"/>
  <c r="D35" i="1"/>
  <c r="P36" i="1"/>
  <c r="Q36" i="1" s="1"/>
  <c r="N37" i="1"/>
  <c r="O37" i="1" s="1"/>
  <c r="R37" i="1"/>
  <c r="S37" i="1" s="1"/>
  <c r="D39" i="1"/>
  <c r="D38" i="1" s="1"/>
  <c r="N38" i="1" s="1"/>
  <c r="O38" i="1" s="1"/>
  <c r="P40" i="1"/>
  <c r="Q40" i="1" s="1"/>
  <c r="N41" i="1"/>
  <c r="O41" i="1" s="1"/>
  <c r="R41" i="1"/>
  <c r="S41" i="1" s="1"/>
  <c r="P42" i="1"/>
  <c r="Q42" i="1" s="1"/>
  <c r="D43" i="1"/>
  <c r="P44" i="1"/>
  <c r="Q44" i="1" s="1"/>
  <c r="N45" i="1"/>
  <c r="O45" i="1" s="1"/>
  <c r="R45" i="1"/>
  <c r="S45" i="1" s="1"/>
  <c r="P108" i="1"/>
  <c r="Q108" i="1" s="1"/>
  <c r="T108" i="1"/>
  <c r="U108" i="1" s="1"/>
  <c r="P110" i="1"/>
  <c r="Q110" i="1" s="1"/>
  <c r="T110" i="1"/>
  <c r="U110" i="1" s="1"/>
  <c r="P112" i="1"/>
  <c r="Q112" i="1" s="1"/>
  <c r="T112" i="1"/>
  <c r="U112" i="1" s="1"/>
  <c r="P115" i="1"/>
  <c r="Q115" i="1" s="1"/>
  <c r="T115" i="1"/>
  <c r="U115" i="1" s="1"/>
  <c r="P118" i="1"/>
  <c r="Q118" i="1" s="1"/>
  <c r="T118" i="1"/>
  <c r="U118" i="1" s="1"/>
  <c r="P122" i="1"/>
  <c r="Q122" i="1" s="1"/>
  <c r="T122" i="1"/>
  <c r="U122" i="1" s="1"/>
  <c r="P107" i="1"/>
  <c r="Q107" i="1" s="1"/>
  <c r="N108" i="1"/>
  <c r="O108" i="1" s="1"/>
  <c r="R108" i="1"/>
  <c r="S108" i="1" s="1"/>
  <c r="P109" i="1"/>
  <c r="Q109" i="1" s="1"/>
  <c r="N110" i="1"/>
  <c r="O110" i="1" s="1"/>
  <c r="R110" i="1"/>
  <c r="S110" i="1" s="1"/>
  <c r="P111" i="1"/>
  <c r="Q111" i="1" s="1"/>
  <c r="N112" i="1"/>
  <c r="O112" i="1" s="1"/>
  <c r="R112" i="1"/>
  <c r="S112" i="1" s="1"/>
  <c r="D113" i="1"/>
  <c r="P114" i="1"/>
  <c r="Q114" i="1" s="1"/>
  <c r="N115" i="1"/>
  <c r="O115" i="1" s="1"/>
  <c r="R115" i="1"/>
  <c r="S115" i="1" s="1"/>
  <c r="D116" i="1"/>
  <c r="D21" i="1" s="1"/>
  <c r="P117" i="1"/>
  <c r="Q117" i="1" s="1"/>
  <c r="N118" i="1"/>
  <c r="O118" i="1" s="1"/>
  <c r="R118" i="1"/>
  <c r="S118" i="1" s="1"/>
  <c r="N122" i="1"/>
  <c r="O122" i="1" s="1"/>
  <c r="R122" i="1"/>
  <c r="S122" i="1" s="1"/>
  <c r="R103" i="1" l="1"/>
  <c r="S103" i="1" s="1"/>
  <c r="P103" i="1"/>
  <c r="Q103" i="1" s="1"/>
  <c r="P84" i="1"/>
  <c r="Q84" i="1" s="1"/>
  <c r="P97" i="1"/>
  <c r="Q97" i="1" s="1"/>
  <c r="D96" i="1"/>
  <c r="V96" i="1" s="1"/>
  <c r="W96" i="1" s="1"/>
  <c r="R97" i="1"/>
  <c r="S97" i="1" s="1"/>
  <c r="R84" i="1"/>
  <c r="S84" i="1" s="1"/>
  <c r="T119" i="1"/>
  <c r="U119" i="1" s="1"/>
  <c r="R89" i="1"/>
  <c r="S89" i="1" s="1"/>
  <c r="P119" i="1"/>
  <c r="Q119" i="1" s="1"/>
  <c r="V119" i="1"/>
  <c r="W119" i="1" s="1"/>
  <c r="R119" i="1"/>
  <c r="S119" i="1" s="1"/>
  <c r="N119" i="1"/>
  <c r="O119" i="1" s="1"/>
  <c r="D83" i="1"/>
  <c r="R63" i="1"/>
  <c r="S63" i="1" s="1"/>
  <c r="T123" i="1"/>
  <c r="U123" i="1" s="1"/>
  <c r="R123" i="1"/>
  <c r="S123" i="1" s="1"/>
  <c r="D24" i="1"/>
  <c r="V24" i="1" s="1"/>
  <c r="W24" i="1" s="1"/>
  <c r="P38" i="1"/>
  <c r="E48" i="1"/>
  <c r="E20" i="1" s="1"/>
  <c r="V123" i="1"/>
  <c r="W123" i="1" s="1"/>
  <c r="N123" i="1"/>
  <c r="O123" i="1" s="1"/>
  <c r="P123" i="1"/>
  <c r="Q123" i="1" s="1"/>
  <c r="D49" i="1"/>
  <c r="R49" i="1" s="1"/>
  <c r="S49" i="1" s="1"/>
  <c r="P50" i="1"/>
  <c r="Q50" i="1" s="1"/>
  <c r="R22" i="1"/>
  <c r="S22" i="1" s="1"/>
  <c r="N22" i="1"/>
  <c r="O22" i="1" s="1"/>
  <c r="V22" i="1"/>
  <c r="W22" i="1" s="1"/>
  <c r="T22" i="1"/>
  <c r="U22" i="1" s="1"/>
  <c r="K48" i="1"/>
  <c r="G48" i="1"/>
  <c r="J48" i="1"/>
  <c r="F48" i="1"/>
  <c r="H48" i="1"/>
  <c r="T116" i="1"/>
  <c r="U116" i="1" s="1"/>
  <c r="P116" i="1"/>
  <c r="Q116" i="1" s="1"/>
  <c r="V116" i="1"/>
  <c r="W116" i="1" s="1"/>
  <c r="R116" i="1"/>
  <c r="S116" i="1" s="1"/>
  <c r="N116" i="1"/>
  <c r="O116" i="1" s="1"/>
  <c r="T113" i="1"/>
  <c r="U113" i="1" s="1"/>
  <c r="P113" i="1"/>
  <c r="Q113" i="1" s="1"/>
  <c r="V113" i="1"/>
  <c r="W113" i="1" s="1"/>
  <c r="R113" i="1"/>
  <c r="S113" i="1" s="1"/>
  <c r="N113" i="1"/>
  <c r="O113" i="1" s="1"/>
  <c r="T43" i="1"/>
  <c r="U43" i="1" s="1"/>
  <c r="P43" i="1"/>
  <c r="Q43" i="1" s="1"/>
  <c r="V43" i="1"/>
  <c r="W43" i="1" s="1"/>
  <c r="R43" i="1"/>
  <c r="S43" i="1" s="1"/>
  <c r="N43" i="1"/>
  <c r="O43" i="1" s="1"/>
  <c r="T39" i="1"/>
  <c r="U39" i="1" s="1"/>
  <c r="P39" i="1"/>
  <c r="Q39" i="1" s="1"/>
  <c r="V39" i="1"/>
  <c r="W39" i="1" s="1"/>
  <c r="R39" i="1"/>
  <c r="S39" i="1" s="1"/>
  <c r="N39" i="1"/>
  <c r="O39" i="1" s="1"/>
  <c r="T35" i="1"/>
  <c r="U35" i="1" s="1"/>
  <c r="P35" i="1"/>
  <c r="Q35" i="1" s="1"/>
  <c r="V35" i="1"/>
  <c r="W35" i="1" s="1"/>
  <c r="R35" i="1"/>
  <c r="S35" i="1" s="1"/>
  <c r="N35" i="1"/>
  <c r="O35" i="1" s="1"/>
  <c r="R96" i="1" l="1"/>
  <c r="S96" i="1" s="1"/>
  <c r="P96" i="1"/>
  <c r="Q96" i="1" s="1"/>
  <c r="P83" i="1"/>
  <c r="Q83" i="1" s="1"/>
  <c r="R83" i="1"/>
  <c r="S83" i="1" s="1"/>
  <c r="P24" i="1"/>
  <c r="Q24" i="1" s="1"/>
  <c r="T24" i="1"/>
  <c r="U24" i="1" s="1"/>
  <c r="E25" i="1"/>
  <c r="N24" i="1"/>
  <c r="O24" i="1" s="1"/>
  <c r="R24" i="1"/>
  <c r="S24" i="1" s="1"/>
  <c r="H20" i="1"/>
  <c r="F20" i="1"/>
  <c r="G25" i="1"/>
  <c r="G20" i="1"/>
  <c r="G18" i="1" s="1"/>
  <c r="K25" i="1"/>
  <c r="K20" i="1"/>
  <c r="K18" i="1" s="1"/>
  <c r="J25" i="1"/>
  <c r="J20" i="1"/>
  <c r="J18" i="1" s="1"/>
  <c r="P49" i="1"/>
  <c r="Q49" i="1" s="1"/>
  <c r="D48" i="1"/>
  <c r="E18" i="1"/>
  <c r="V21" i="1"/>
  <c r="W21" i="1" s="1"/>
  <c r="R21" i="1"/>
  <c r="S21" i="1" s="1"/>
  <c r="N21" i="1"/>
  <c r="O21" i="1" s="1"/>
  <c r="T21" i="1"/>
  <c r="U21" i="1" s="1"/>
  <c r="P21" i="1"/>
  <c r="Q21" i="1" s="1"/>
  <c r="T38" i="1"/>
  <c r="U38" i="1" s="1"/>
  <c r="Q38" i="1"/>
  <c r="V38" i="1"/>
  <c r="W38" i="1" s="1"/>
  <c r="R38" i="1"/>
  <c r="S38" i="1" s="1"/>
  <c r="R48" i="1" l="1"/>
  <c r="S48" i="1" s="1"/>
  <c r="P48" i="1"/>
  <c r="Q48" i="1" s="1"/>
  <c r="D20" i="1"/>
  <c r="R20" i="1" s="1"/>
  <c r="S20" i="1" s="1"/>
  <c r="P20" i="1" l="1"/>
  <c r="Q20" i="1" s="1"/>
  <c r="I55" i="1" l="1"/>
  <c r="N55" i="1" s="1"/>
  <c r="O55" i="1" s="1"/>
  <c r="T55" i="1"/>
  <c r="U55" i="1" s="1"/>
  <c r="I68" i="1"/>
  <c r="N68" i="1" s="1"/>
  <c r="O68" i="1" s="1"/>
  <c r="T68" i="1"/>
  <c r="U68" i="1" s="1"/>
  <c r="I80" i="1"/>
  <c r="N80" i="1" s="1"/>
  <c r="O80" i="1" s="1"/>
  <c r="T80" i="1"/>
  <c r="U80" i="1" s="1"/>
  <c r="I95" i="1"/>
  <c r="N95" i="1" s="1"/>
  <c r="O95" i="1" s="1"/>
  <c r="T95" i="1"/>
  <c r="U95" i="1" s="1"/>
  <c r="I56" i="1"/>
  <c r="N56" i="1" s="1"/>
  <c r="O56" i="1" s="1"/>
  <c r="V56" i="1"/>
  <c r="W56" i="1" s="1"/>
  <c r="I69" i="1"/>
  <c r="N69" i="1" s="1"/>
  <c r="O69" i="1" s="1"/>
  <c r="T69" i="1"/>
  <c r="U69" i="1" s="1"/>
  <c r="I81" i="1"/>
  <c r="N81" i="1" s="1"/>
  <c r="O81" i="1" s="1"/>
  <c r="V81" i="1"/>
  <c r="W81" i="1" s="1"/>
  <c r="I98" i="1"/>
  <c r="T98" i="1"/>
  <c r="U98" i="1" s="1"/>
  <c r="L97" i="1"/>
  <c r="I91" i="1"/>
  <c r="N91" i="1" s="1"/>
  <c r="O91" i="1" s="1"/>
  <c r="M89" i="1"/>
  <c r="V89" i="1" s="1"/>
  <c r="W89" i="1" s="1"/>
  <c r="V91" i="1"/>
  <c r="W91" i="1" s="1"/>
  <c r="I65" i="1"/>
  <c r="N65" i="1" s="1"/>
  <c r="O65" i="1" s="1"/>
  <c r="T65" i="1"/>
  <c r="U65" i="1" s="1"/>
  <c r="I93" i="1"/>
  <c r="N93" i="1" s="1"/>
  <c r="O93" i="1" s="1"/>
  <c r="V93" i="1"/>
  <c r="W93" i="1" s="1"/>
  <c r="I79" i="1"/>
  <c r="N79" i="1" s="1"/>
  <c r="O79" i="1" s="1"/>
  <c r="T79" i="1"/>
  <c r="U79" i="1" s="1"/>
  <c r="I57" i="1"/>
  <c r="N57" i="1" s="1"/>
  <c r="O57" i="1" s="1"/>
  <c r="V57" i="1"/>
  <c r="W57" i="1" s="1"/>
  <c r="I70" i="1"/>
  <c r="N70" i="1" s="1"/>
  <c r="O70" i="1" s="1"/>
  <c r="T70" i="1"/>
  <c r="U70" i="1" s="1"/>
  <c r="L84" i="1"/>
  <c r="I85" i="1"/>
  <c r="T85" i="1"/>
  <c r="U85" i="1" s="1"/>
  <c r="I59" i="1"/>
  <c r="N59" i="1" s="1"/>
  <c r="O59" i="1" s="1"/>
  <c r="T59" i="1"/>
  <c r="U59" i="1" s="1"/>
  <c r="I105" i="1"/>
  <c r="N105" i="1" s="1"/>
  <c r="O105" i="1" s="1"/>
  <c r="T105" i="1"/>
  <c r="U105" i="1" s="1"/>
  <c r="I75" i="1"/>
  <c r="N75" i="1" s="1"/>
  <c r="O75" i="1" s="1"/>
  <c r="T75" i="1"/>
  <c r="U75" i="1" s="1"/>
  <c r="I51" i="1"/>
  <c r="L50" i="1"/>
  <c r="T51" i="1"/>
  <c r="U51" i="1" s="1"/>
  <c r="I76" i="1"/>
  <c r="N76" i="1" s="1"/>
  <c r="O76" i="1" s="1"/>
  <c r="T76" i="1"/>
  <c r="U76" i="1" s="1"/>
  <c r="I52" i="1"/>
  <c r="N52" i="1" s="1"/>
  <c r="O52" i="1" s="1"/>
  <c r="M50" i="1"/>
  <c r="V52" i="1"/>
  <c r="W52" i="1" s="1"/>
  <c r="I77" i="1"/>
  <c r="N77" i="1" s="1"/>
  <c r="O77" i="1" s="1"/>
  <c r="T77" i="1"/>
  <c r="U77" i="1" s="1"/>
  <c r="I66" i="1"/>
  <c r="N66" i="1" s="1"/>
  <c r="O66" i="1" s="1"/>
  <c r="T66" i="1"/>
  <c r="U66" i="1" s="1"/>
  <c r="I94" i="1"/>
  <c r="N94" i="1" s="1"/>
  <c r="O94" i="1" s="1"/>
  <c r="T94" i="1"/>
  <c r="U94" i="1" s="1"/>
  <c r="I99" i="1"/>
  <c r="N99" i="1" s="1"/>
  <c r="O99" i="1" s="1"/>
  <c r="T99" i="1"/>
  <c r="U99" i="1" s="1"/>
  <c r="I58" i="1"/>
  <c r="N58" i="1" s="1"/>
  <c r="O58" i="1" s="1"/>
  <c r="T58" i="1"/>
  <c r="U58" i="1" s="1"/>
  <c r="I71" i="1"/>
  <c r="N71" i="1" s="1"/>
  <c r="O71" i="1" s="1"/>
  <c r="M63" i="1"/>
  <c r="V63" i="1" s="1"/>
  <c r="W63" i="1" s="1"/>
  <c r="V71" i="1"/>
  <c r="W71" i="1" s="1"/>
  <c r="M84" i="1"/>
  <c r="I86" i="1"/>
  <c r="N86" i="1" s="1"/>
  <c r="O86" i="1" s="1"/>
  <c r="V86" i="1"/>
  <c r="W86" i="1" s="1"/>
  <c r="I60" i="1"/>
  <c r="N60" i="1" s="1"/>
  <c r="O60" i="1" s="1"/>
  <c r="V60" i="1"/>
  <c r="W60" i="1" s="1"/>
  <c r="I73" i="1"/>
  <c r="N73" i="1" s="1"/>
  <c r="O73" i="1" s="1"/>
  <c r="T73" i="1"/>
  <c r="U73" i="1" s="1"/>
  <c r="I87" i="1"/>
  <c r="N87" i="1" s="1"/>
  <c r="O87" i="1" s="1"/>
  <c r="T87" i="1"/>
  <c r="U87" i="1" s="1"/>
  <c r="I106" i="1"/>
  <c r="N106" i="1" s="1"/>
  <c r="O106" i="1" s="1"/>
  <c r="T106" i="1"/>
  <c r="U106" i="1" s="1"/>
  <c r="I62" i="1"/>
  <c r="N62" i="1" s="1"/>
  <c r="O62" i="1" s="1"/>
  <c r="T62" i="1"/>
  <c r="U62" i="1" s="1"/>
  <c r="I90" i="1"/>
  <c r="L89" i="1"/>
  <c r="T89" i="1" s="1"/>
  <c r="U89" i="1" s="1"/>
  <c r="T90" i="1"/>
  <c r="U90" i="1" s="1"/>
  <c r="I64" i="1"/>
  <c r="L63" i="1"/>
  <c r="T63" i="1" s="1"/>
  <c r="U63" i="1" s="1"/>
  <c r="T64" i="1"/>
  <c r="U64" i="1" s="1"/>
  <c r="I92" i="1"/>
  <c r="N92" i="1" s="1"/>
  <c r="O92" i="1" s="1"/>
  <c r="V92" i="1"/>
  <c r="W92" i="1" s="1"/>
  <c r="I53" i="1"/>
  <c r="N53" i="1" s="1"/>
  <c r="O53" i="1" s="1"/>
  <c r="V53" i="1"/>
  <c r="W53" i="1" s="1"/>
  <c r="I78" i="1"/>
  <c r="N78" i="1" s="1"/>
  <c r="O78" i="1" s="1"/>
  <c r="T78" i="1"/>
  <c r="U78" i="1" s="1"/>
  <c r="I54" i="1"/>
  <c r="N54" i="1" s="1"/>
  <c r="O54" i="1" s="1"/>
  <c r="T54" i="1"/>
  <c r="U54" i="1" s="1"/>
  <c r="I67" i="1"/>
  <c r="N67" i="1" s="1"/>
  <c r="O67" i="1" s="1"/>
  <c r="T67" i="1"/>
  <c r="U67" i="1" s="1"/>
  <c r="I82" i="1"/>
  <c r="N82" i="1" s="1"/>
  <c r="O82" i="1" s="1"/>
  <c r="V82" i="1"/>
  <c r="W82" i="1" s="1"/>
  <c r="I104" i="1"/>
  <c r="L103" i="1"/>
  <c r="T103" i="1" s="1"/>
  <c r="U103" i="1" s="1"/>
  <c r="T104" i="1"/>
  <c r="U104" i="1" s="1"/>
  <c r="I72" i="1"/>
  <c r="N72" i="1" s="1"/>
  <c r="O72" i="1" s="1"/>
  <c r="T72" i="1"/>
  <c r="U72" i="1" s="1"/>
  <c r="I61" i="1"/>
  <c r="N61" i="1" s="1"/>
  <c r="O61" i="1" s="1"/>
  <c r="T61" i="1"/>
  <c r="U61" i="1" s="1"/>
  <c r="I74" i="1"/>
  <c r="N74" i="1" s="1"/>
  <c r="O74" i="1" s="1"/>
  <c r="T74" i="1"/>
  <c r="U74" i="1" s="1"/>
  <c r="I103" i="1" l="1"/>
  <c r="N103" i="1" s="1"/>
  <c r="O103" i="1" s="1"/>
  <c r="N104" i="1"/>
  <c r="O104" i="1" s="1"/>
  <c r="I84" i="1"/>
  <c r="N85" i="1"/>
  <c r="O85" i="1" s="1"/>
  <c r="L83" i="1"/>
  <c r="T83" i="1" s="1"/>
  <c r="U83" i="1" s="1"/>
  <c r="T84" i="1"/>
  <c r="U84" i="1" s="1"/>
  <c r="N64" i="1"/>
  <c r="O64" i="1" s="1"/>
  <c r="I63" i="1"/>
  <c r="N63" i="1" s="1"/>
  <c r="O63" i="1" s="1"/>
  <c r="L49" i="1"/>
  <c r="T50" i="1"/>
  <c r="U50" i="1" s="1"/>
  <c r="L96" i="1"/>
  <c r="T96" i="1" s="1"/>
  <c r="U96" i="1" s="1"/>
  <c r="T97" i="1"/>
  <c r="U97" i="1" s="1"/>
  <c r="N51" i="1"/>
  <c r="O51" i="1" s="1"/>
  <c r="I50" i="1"/>
  <c r="N98" i="1"/>
  <c r="O98" i="1" s="1"/>
  <c r="I97" i="1"/>
  <c r="M49" i="1"/>
  <c r="V50" i="1"/>
  <c r="W50" i="1" s="1"/>
  <c r="I89" i="1"/>
  <c r="N89" i="1" s="1"/>
  <c r="O89" i="1" s="1"/>
  <c r="N90" i="1"/>
  <c r="O90" i="1" s="1"/>
  <c r="M83" i="1"/>
  <c r="V83" i="1" s="1"/>
  <c r="W83" i="1" s="1"/>
  <c r="V84" i="1"/>
  <c r="W84" i="1" s="1"/>
  <c r="L48" i="1" l="1"/>
  <c r="T49" i="1"/>
  <c r="U49" i="1" s="1"/>
  <c r="M48" i="1"/>
  <c r="V49" i="1"/>
  <c r="W49" i="1" s="1"/>
  <c r="I96" i="1"/>
  <c r="N96" i="1" s="1"/>
  <c r="O96" i="1" s="1"/>
  <c r="N97" i="1"/>
  <c r="O97" i="1" s="1"/>
  <c r="I83" i="1"/>
  <c r="N83" i="1" s="1"/>
  <c r="O83" i="1" s="1"/>
  <c r="N84" i="1"/>
  <c r="O84" i="1" s="1"/>
  <c r="I49" i="1"/>
  <c r="N50" i="1"/>
  <c r="O50" i="1" s="1"/>
  <c r="M25" i="1" l="1"/>
  <c r="M20" i="1"/>
  <c r="V48" i="1"/>
  <c r="W48" i="1" s="1"/>
  <c r="I48" i="1"/>
  <c r="N49" i="1"/>
  <c r="O49" i="1" s="1"/>
  <c r="L25" i="1"/>
  <c r="L20" i="1"/>
  <c r="T48" i="1"/>
  <c r="U48" i="1" s="1"/>
  <c r="M18" i="1" l="1"/>
  <c r="V20" i="1"/>
  <c r="W20" i="1" s="1"/>
  <c r="L18" i="1"/>
  <c r="T20" i="1"/>
  <c r="U20" i="1" s="1"/>
  <c r="I25" i="1"/>
  <c r="I20" i="1"/>
  <c r="N48" i="1"/>
  <c r="O48" i="1" s="1"/>
  <c r="I18" i="1" l="1"/>
  <c r="N20" i="1"/>
  <c r="O20" i="1" s="1"/>
  <c r="F27" i="1" l="1"/>
  <c r="F26" i="1"/>
  <c r="F19" i="1" s="1"/>
  <c r="F18" i="1" s="1"/>
  <c r="H27" i="1"/>
  <c r="H26" i="1"/>
  <c r="H19" i="1" s="1"/>
  <c r="H18" i="1" s="1"/>
  <c r="D28" i="1"/>
  <c r="N28" i="1" s="1"/>
  <c r="O28" i="1" s="1"/>
  <c r="H25" i="1" l="1"/>
  <c r="F25" i="1"/>
  <c r="V28" i="1"/>
  <c r="W28" i="1" s="1"/>
  <c r="R28" i="1"/>
  <c r="S28" i="1" s="1"/>
  <c r="P28" i="1"/>
  <c r="Q28" i="1" s="1"/>
  <c r="D27" i="1"/>
  <c r="T28" i="1"/>
  <c r="U28" i="1" s="1"/>
  <c r="P27" i="1" l="1"/>
  <c r="Q27" i="1" s="1"/>
  <c r="D26" i="1"/>
  <c r="T27" i="1"/>
  <c r="U27" i="1" s="1"/>
  <c r="N27" i="1"/>
  <c r="O27" i="1" s="1"/>
  <c r="R27" i="1"/>
  <c r="S27" i="1" s="1"/>
  <c r="V27" i="1"/>
  <c r="W27" i="1" s="1"/>
  <c r="D25" i="1" l="1"/>
  <c r="N26" i="1"/>
  <c r="O26" i="1" s="1"/>
  <c r="V26" i="1"/>
  <c r="W26" i="1" s="1"/>
  <c r="D19" i="1"/>
  <c r="T26" i="1"/>
  <c r="U26" i="1" s="1"/>
  <c r="R26" i="1"/>
  <c r="S26" i="1" s="1"/>
  <c r="P26" i="1"/>
  <c r="Q26" i="1" s="1"/>
  <c r="P19" i="1" l="1"/>
  <c r="Q19" i="1" s="1"/>
  <c r="T19" i="1"/>
  <c r="U19" i="1" s="1"/>
  <c r="V19" i="1"/>
  <c r="W19" i="1" s="1"/>
  <c r="R19" i="1"/>
  <c r="S19" i="1" s="1"/>
  <c r="N19" i="1"/>
  <c r="O19" i="1" s="1"/>
  <c r="D18" i="1"/>
  <c r="P25" i="1"/>
  <c r="Q25" i="1" s="1"/>
  <c r="V25" i="1"/>
  <c r="W25" i="1" s="1"/>
  <c r="T25" i="1"/>
  <c r="U25" i="1" s="1"/>
  <c r="N25" i="1"/>
  <c r="O25" i="1" s="1"/>
  <c r="R25" i="1"/>
  <c r="S25" i="1" s="1"/>
  <c r="P18" i="1" l="1"/>
  <c r="Q18" i="1" s="1"/>
  <c r="R18" i="1"/>
  <c r="S18" i="1" s="1"/>
  <c r="N18" i="1"/>
  <c r="O18" i="1" s="1"/>
  <c r="V18" i="1"/>
  <c r="W18" i="1" s="1"/>
  <c r="T18" i="1"/>
  <c r="U18" i="1" s="1"/>
</calcChain>
</file>

<file path=xl/sharedStrings.xml><?xml version="1.0" encoding="utf-8"?>
<sst xmlns="http://schemas.openxmlformats.org/spreadsheetml/2006/main" count="557" uniqueCount="269">
  <si>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</si>
  <si>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</si>
  <si>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</si>
  <si>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</si>
  <si>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</si>
  <si>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</si>
  <si>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</si>
  <si>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</si>
  <si>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</si>
  <si>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</si>
  <si>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</si>
  <si>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</si>
  <si>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</si>
  <si>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</si>
  <si>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</si>
  <si>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</si>
  <si>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</si>
  <si>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</si>
  <si>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</si>
  <si>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</si>
  <si>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</si>
  <si>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</si>
  <si>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</si>
  <si>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</si>
  <si>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</si>
  <si>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</si>
  <si>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</si>
  <si>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</si>
  <si>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</si>
  <si>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</si>
  <si>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</si>
  <si>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</si>
  <si>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</si>
  <si>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</si>
  <si>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</si>
  <si>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</si>
  <si>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</si>
  <si>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</si>
  <si>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</si>
  <si>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</si>
  <si>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</si>
  <si>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</si>
  <si>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</si>
  <si>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</si>
  <si>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</si>
  <si>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</si>
  <si>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</si>
  <si>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</si>
  <si>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</si>
  <si>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</si>
  <si>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</si>
  <si>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</si>
  <si>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</si>
  <si>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</si>
  <si>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</si>
  <si>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</si>
  <si>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</si>
  <si>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</si>
  <si>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</si>
  <si>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</si>
  <si>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</si>
  <si>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</si>
  <si>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</si>
  <si>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</si>
  <si>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</si>
  <si>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</si>
  <si>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</si>
  <si>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</si>
  <si>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</si>
  <si>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</si>
  <si>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</si>
  <si>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</si>
  <si>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</si>
  <si>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</si>
  <si>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</si>
  <si>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</si>
  <si>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</si>
  <si>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</si>
  <si>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</si>
  <si>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</si>
  <si>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</si>
  <si>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</si>
  <si>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</si>
  <si>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</si>
  <si>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</si>
  <si>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</si>
  <si>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</si>
  <si>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</si>
  <si>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</si>
  <si>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</si>
  <si>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</si>
  <si>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</si>
  <si>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</si>
  <si>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</si>
  <si>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</si>
  <si>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</si>
  <si>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</si>
  <si>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</si>
  <si>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</si>
  <si>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</si>
  <si>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</si>
  <si>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</si>
  <si>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</si>
  <si>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</si>
  <si>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</si>
  <si>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</si>
  <si>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</si>
  <si>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</si>
  <si>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</si>
  <si>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</si>
  <si>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</si>
  <si>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</si>
  <si>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</si>
  <si>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</si>
  <si>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</si>
  <si>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</si>
  <si>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</si>
  <si>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</si>
  <si>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</si>
  <si>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</si>
  <si>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</si>
  <si>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</si>
  <si>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</si>
  <si>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</si>
  <si>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</si>
  <si>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</si>
  <si>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</si>
  <si>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</si>
  <si>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</si>
  <si>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</si>
  <si>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</si>
  <si>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Всего (2025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</si>
  <si>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</si>
  <si>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</si>
  <si>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</si>
  <si>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</si>
  <si>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</si>
  <si>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</si>
  <si>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</si>
  <si>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</si>
  <si>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</si>
  <si>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</si>
  <si>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</si>
  <si>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</si>
  <si>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</si>
  <si>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</si>
  <si>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</si>
  <si>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</si>
  <si>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</si>
  <si>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</si>
  <si>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</si>
  <si>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</si>
  <si>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</si>
  <si>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</si>
  <si>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</si>
  <si>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</si>
  <si>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</si>
  <si>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</si>
  <si>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</si>
  <si>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</si>
  <si>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</si>
  <si>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</si>
  <si>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</si>
  <si>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</si>
  <si>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</si>
  <si>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</si>
  <si>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</si>
  <si>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</si>
  <si>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</si>
  <si>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</si>
  <si>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</si>
  <si>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</si>
  <si>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</si>
  <si>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</si>
  <si>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</si>
  <si>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</si>
  <si>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</si>
  <si>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</si>
  <si>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</si>
  <si>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</si>
  <si>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</si>
  <si>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</si>
  <si>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</si>
  <si>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</si>
  <si>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</si>
  <si>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</si>
  <si>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</si>
  <si>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</si>
  <si>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</si>
  <si>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</si>
  <si>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</si>
  <si>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</si>
  <si>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</si>
  <si>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</si>
  <si>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</si>
  <si>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</si>
  <si>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</si>
  <si>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</si>
  <si>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</si>
  <si>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</si>
  <si>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</si>
  <si>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</si>
  <si>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</si>
  <si>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</si>
  <si>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</si>
  <si>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</si>
  <si>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</si>
  <si>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</si>
  <si>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</si>
  <si>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</si>
  <si>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</si>
  <si>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</si>
  <si>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</si>
  <si>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</si>
  <si>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</si>
  <si>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</si>
  <si>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</si>
  <si>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</si>
  <si>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</si>
  <si>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</si>
  <si>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</si>
  <si>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</si>
  <si>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</si>
  <si>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</si>
  <si>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</si>
  <si>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</si>
  <si>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</si>
  <si>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</si>
  <si>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</si>
  <si>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</si>
  <si>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</si>
  <si>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</si>
  <si>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</si>
  <si>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</si>
  <si>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</si>
  <si>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</si>
  <si>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</si>
  <si>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</si>
  <si>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</si>
  <si>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</si>
  <si>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</si>
  <si>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</si>
  <si>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</si>
  <si>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</si>
  <si>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</si>
  <si>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</si>
  <si>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</si>
  <si>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</si>
  <si>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</si>
  <si>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</si>
  <si>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</si>
  <si>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</si>
  <si>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</si>
  <si>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</si>
  <si>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</si>
  <si>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</si>
  <si>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</si>
  <si>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</si>
  <si>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</si>
  <si>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</si>
  <si>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</si>
  <si>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</si>
  <si>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</si>
  <si>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</si>
  <si>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Реализация внепланового проекта в рамках вновь заключенного договора ТП</t>
  </si>
  <si>
    <t>Оплата закупки оборудования для цели выполнения планов года</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</si>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</sst>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6" x14ac:knownFonts="1">
    <font>
      <sz val="11"/>
      <color theme="1"/>
      <name val="Calibri"/>
      <family val="2"/>
      <charset val="204"/>
      <scheme val="minor"/>
    </font>
    <font>
      <sz val="14"/>
      <color theme="1"/>
      <name val="Times New Roman"/>
      <family val="1"/>
      <charset val="204"/>
    </font>
    <font>
      <sz val="12"/>
      <name val="Times New Roman"/>
      <family val="1"/>
      <charset val="204"/>
    </font>
    <font>
      <sz val="14"/>
      <name val="Times New Roman"/>
      <family val="1"/>
      <charset val="204"/>
    </font>
    <font>
      <b/>
      <sz val="14"/>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5" fillId="0" borderId="0"/>
    <xf numFmtId="164" fontId="2" fillId="0" borderId="0" applyFont="0" applyFill="0" applyBorder="0" applyAlignment="0" applyProtection="0"/>
  </cellStyleXfs>
  <cellXfs count="36">
    <xf numFmtId="0" fontId="0" fillId="0" borderId="0" xfId="0"/>
    <xf numFmtId="0" fontId="1" fillId="0" borderId="0" xfId="0" applyFont="1"/>
    <xf numFmtId="0" fontId="3" fillId="0" borderId="0" xfId="1" applyFont="1" applyAlignment="1">
      <alignment horizontal="right" vertical="center"/>
    </xf>
    <xf numFmtId="0" fontId="3" fillId="0" borderId="0" xfId="1" applyFont="1" applyAlignment="1">
      <alignment horizontal="right"/>
    </xf>
    <xf numFmtId="0" fontId="4" fillId="0" borderId="0" xfId="0" applyFont="1"/>
    <xf numFmtId="0" fontId="1" fillId="0" borderId="0" xfId="0" applyFont="1" applyAlignment="1">
      <alignment horizontal="left"/>
    </xf>
    <xf numFmtId="0" fontId="3"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xf>
    <xf numFmtId="0" fontId="2" fillId="0" borderId="0" xfId="0" applyFont="1"/>
    <xf numFmtId="49" fontId="2" fillId="0" borderId="4" xfId="2" applyNumberFormat="1" applyFont="1" applyBorder="1" applyAlignment="1">
      <alignment horizontal="center" vertical="center" wrapText="1"/>
    </xf>
    <xf numFmtId="0" fontId="2" fillId="0" borderId="4" xfId="2" applyFont="1" applyBorder="1" applyAlignment="1">
      <alignment horizontal="left" vertical="center" wrapText="1"/>
    </xf>
    <xf numFmtId="0" fontId="2" fillId="0" borderId="4" xfId="2" applyFont="1" applyBorder="1" applyAlignment="1">
      <alignment horizontal="center" vertical="center" wrapText="1"/>
    </xf>
    <xf numFmtId="4" fontId="2" fillId="0" borderId="4" xfId="2" applyNumberFormat="1" applyFont="1" applyBorder="1" applyAlignment="1">
      <alignment horizontal="center" vertical="center" wrapText="1"/>
    </xf>
    <xf numFmtId="2" fontId="2" fillId="0" borderId="4" xfId="2" applyNumberFormat="1" applyFont="1" applyBorder="1" applyAlignment="1">
      <alignment horizontal="center" vertical="center" wrapText="1"/>
    </xf>
    <xf numFmtId="4" fontId="2" fillId="0" borderId="4" xfId="3" applyNumberFormat="1" applyFont="1" applyFill="1" applyBorder="1" applyAlignment="1">
      <alignment horizontal="center" vertical="center" wrapText="1"/>
    </xf>
    <xf numFmtId="0" fontId="2" fillId="0" borderId="6" xfId="2" applyFont="1" applyBorder="1" applyAlignment="1">
      <alignment horizontal="center" vertical="center" wrapText="1"/>
    </xf>
    <xf numFmtId="49" fontId="2" fillId="0" borderId="6" xfId="2" applyNumberFormat="1" applyFont="1" applyBorder="1" applyAlignment="1">
      <alignment horizontal="center" vertical="center" wrapText="1"/>
    </xf>
    <xf numFmtId="0" fontId="2" fillId="0" borderId="6" xfId="2" applyFont="1" applyBorder="1" applyAlignment="1">
      <alignment horizontal="left" vertical="center" wrapText="1"/>
    </xf>
    <xf numFmtId="4" fontId="2" fillId="0" borderId="6" xfId="3" applyNumberFormat="1" applyFont="1" applyFill="1" applyBorder="1" applyAlignment="1">
      <alignment horizontal="center" vertical="center" wrapText="1"/>
    </xf>
    <xf numFmtId="4" fontId="0" fillId="0" borderId="0" xfId="0" applyNumberFormat="1"/>
    <xf numFmtId="0" fontId="3" fillId="0" borderId="0" xfId="0" applyFont="1"/>
    <xf numFmtId="49" fontId="2" fillId="2" borderId="4" xfId="2" applyNumberFormat="1" applyFont="1" applyFill="1" applyBorder="1" applyAlignment="1">
      <alignment horizontal="center" vertical="center" wrapText="1"/>
    </xf>
    <xf numFmtId="0" fontId="2" fillId="2" borderId="4" xfId="2" applyFont="1" applyFill="1" applyBorder="1" applyAlignment="1">
      <alignment horizontal="left" vertical="center" wrapText="1"/>
    </xf>
    <xf numFmtId="0" fontId="2" fillId="2" borderId="4" xfId="2"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4" xfId="0" applyFont="1" applyBorder="1" applyAlignment="1">
      <alignment horizontal="center" vertical="center"/>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X137"/>
  <sheetViews>
    <sheetView showGridLines="0" tabSelected="1" zoomScale="60" zoomScaleNormal="60" workbookViewId="0">
      <pane xSplit="3" ySplit="17" topLeftCell="D18" activePane="bottomRight" state="frozen"/>
      <selection pane="topRight" activeCell="D1" sqref="D1"/>
      <selection pane="bottomLeft" activeCell="A18" sqref="A18"/>
      <selection pane="bottomRight"/>
    </sheetView>
  </sheetViews>
  <sheetFormatPr defaultColWidth="9.140625" defaultRowHeight="15.75" x14ac:dyDescent="0.25"/>
  <cols>
    <col min="1" max="1" width="21.28515625" style="9" customWidth="1"/>
    <col min="2" max="2" width="99" style="9" customWidth="1"/>
    <col min="3" max="3" width="23" style="9" customWidth="1"/>
    <col min="4" max="4" width="21.42578125" style="9" customWidth="1"/>
    <col min="5" max="6" width="20" style="9" customWidth="1"/>
    <col min="7" max="7" width="20.42578125" style="9" customWidth="1"/>
    <col min="8" max="8" width="21" style="9" customWidth="1"/>
    <col min="9" max="9" width="22.140625" style="9" customWidth="1"/>
    <col min="10" max="10" width="18.42578125" style="9" customWidth="1"/>
    <col min="11" max="11" width="18" style="9" customWidth="1"/>
    <col min="12" max="12" width="21.85546875" style="9" customWidth="1"/>
    <col min="13" max="13" width="18.42578125" style="9" customWidth="1"/>
    <col min="14" max="14" width="21.140625" style="9" customWidth="1"/>
    <col min="15" max="16" width="19.140625" style="9" customWidth="1"/>
    <col min="17" max="17" width="19.85546875" style="9" customWidth="1"/>
    <col min="18" max="18" width="19.140625" style="9" customWidth="1"/>
    <col min="19" max="19" width="20.140625" style="9" customWidth="1"/>
    <col min="20" max="20" width="20" style="9" customWidth="1"/>
    <col min="21" max="21" width="20.42578125" style="9" customWidth="1"/>
    <col min="22" max="22" width="19.28515625" style="9" customWidth="1"/>
    <col min="23" max="23" width="19.42578125" style="9" customWidth="1"/>
    <col min="24" max="24" width="55.42578125" style="9" customWidth="1"/>
    <col min="25" max="16384" width="9.140625" style="9"/>
  </cols>
  <sheetData>
    <row r="1" spans="1:24" s="1" customFormat="1" ht="15" customHeight="1" x14ac:dyDescent="0.3">
      <c r="X1" s="2" t="s">
        <v>0</v>
      </c>
    </row>
    <row r="2" spans="1:24" s="1" customFormat="1" ht="15" customHeight="1" x14ac:dyDescent="0.3">
      <c r="X2" s="3" t="s">
        <v>1</v>
      </c>
    </row>
    <row r="3" spans="1:24" s="1" customFormat="1" ht="15" customHeight="1" x14ac:dyDescent="0.3">
      <c r="X3" s="3" t="s">
        <v>2</v>
      </c>
    </row>
    <row r="4" spans="1:24" s="1" customFormat="1" ht="15" customHeight="1" x14ac:dyDescent="0.3">
      <c r="A4" s="1" t="s">
        <v>3</v>
      </c>
      <c r="C4" s="4"/>
      <c r="D4" s="4"/>
      <c r="E4" s="4"/>
      <c r="F4" s="4"/>
      <c r="G4" s="4"/>
      <c r="H4" s="4"/>
      <c r="I4" s="4"/>
      <c r="J4" s="4"/>
      <c r="K4" s="4"/>
      <c r="L4" s="4"/>
      <c r="M4" s="4"/>
    </row>
    <row r="5" spans="1:24" s="1" customFormat="1" ht="15" customHeight="1" x14ac:dyDescent="0.3">
      <c r="A5" s="1" t="s">
        <v>128</v>
      </c>
    </row>
    <row r="6" spans="1:24" s="1" customFormat="1" ht="15" customHeight="1" x14ac:dyDescent="0.3">
      <c r="C6" s="4"/>
      <c r="D6" s="4"/>
      <c r="E6" s="4"/>
      <c r="F6" s="4"/>
      <c r="G6"/>
      <c r="H6"/>
      <c r="I6"/>
      <c r="J6"/>
      <c r="K6"/>
      <c r="L6"/>
      <c r="M6"/>
    </row>
    <row r="7" spans="1:24" s="1" customFormat="1" ht="15" customHeight="1" x14ac:dyDescent="0.3">
      <c r="A7" s="1" t="s">
        <v>117</v>
      </c>
      <c r="C7" s="4"/>
      <c r="D7" s="4"/>
      <c r="E7" s="4"/>
      <c r="F7" s="4"/>
      <c r="G7"/>
      <c r="H7"/>
      <c r="I7"/>
      <c r="J7"/>
      <c r="K7"/>
      <c r="L7"/>
      <c r="M7"/>
    </row>
    <row r="8" spans="1:24" s="1" customFormat="1" ht="15" customHeight="1" x14ac:dyDescent="0.3">
      <c r="C8" s="4"/>
      <c r="D8" s="4"/>
      <c r="E8" s="4"/>
      <c r="F8" s="4"/>
      <c r="G8"/>
      <c r="H8"/>
      <c r="I8"/>
      <c r="J8"/>
      <c r="K8"/>
      <c r="L8"/>
      <c r="M8"/>
    </row>
    <row r="9" spans="1:24" s="1" customFormat="1" ht="15" customHeight="1" x14ac:dyDescent="0.3">
      <c r="A9" s="1" t="s">
        <v>129</v>
      </c>
      <c r="C9" s="4"/>
      <c r="D9" s="4"/>
      <c r="E9" s="4"/>
      <c r="F9" s="4"/>
      <c r="G9"/>
      <c r="H9"/>
      <c r="I9"/>
      <c r="J9"/>
      <c r="K9"/>
      <c r="L9"/>
      <c r="M9"/>
    </row>
    <row r="10" spans="1:24" s="1" customFormat="1" ht="15" customHeight="1" x14ac:dyDescent="0.3">
      <c r="A10" s="5"/>
      <c r="C10" s="4"/>
      <c r="D10" s="4"/>
      <c r="E10" s="4"/>
      <c r="F10" s="4"/>
      <c r="G10"/>
      <c r="H10"/>
      <c r="I10" s="20"/>
      <c r="J10"/>
      <c r="K10"/>
      <c r="L10"/>
      <c r="M10"/>
    </row>
    <row r="11" spans="1:24" s="1" customFormat="1" ht="15" customHeight="1" x14ac:dyDescent="0.3">
      <c r="A11" s="21" t="s">
        <v>130</v>
      </c>
      <c r="G11"/>
      <c r="H11"/>
      <c r="I11"/>
      <c r="J11"/>
      <c r="K11"/>
      <c r="L11"/>
      <c r="M11"/>
    </row>
    <row r="12" spans="1:24" customFormat="1" ht="15" customHeight="1" x14ac:dyDescent="0.25"/>
    <row r="13" spans="1:24" s="1" customFormat="1" ht="28.5" customHeight="1" x14ac:dyDescent="0.3">
      <c r="A13" s="32" t="s">
        <v>4</v>
      </c>
      <c r="B13" s="32" t="s">
        <v>5</v>
      </c>
      <c r="C13" s="32" t="s">
        <v>6</v>
      </c>
      <c r="D13" s="28" t="s">
        <v>7</v>
      </c>
      <c r="E13" s="29"/>
      <c r="F13" s="29"/>
      <c r="G13" s="29"/>
      <c r="H13" s="29"/>
      <c r="I13" s="29"/>
      <c r="J13" s="29"/>
      <c r="K13" s="29"/>
      <c r="L13" s="29"/>
      <c r="M13" s="29"/>
      <c r="N13" s="35" t="s">
        <v>8</v>
      </c>
      <c r="O13" s="35"/>
      <c r="P13" s="35"/>
      <c r="Q13" s="35"/>
      <c r="R13" s="35"/>
      <c r="S13" s="35"/>
      <c r="T13" s="35"/>
      <c r="U13" s="35"/>
      <c r="V13" s="35"/>
      <c r="W13" s="35"/>
      <c r="X13" s="25" t="s">
        <v>9</v>
      </c>
    </row>
    <row r="14" spans="1:24" s="1" customFormat="1" ht="18.75" x14ac:dyDescent="0.3">
      <c r="A14" s="33"/>
      <c r="B14" s="33"/>
      <c r="C14" s="33"/>
      <c r="D14" s="28" t="s">
        <v>131</v>
      </c>
      <c r="E14" s="29"/>
      <c r="F14" s="29"/>
      <c r="G14" s="29"/>
      <c r="H14" s="29"/>
      <c r="I14" s="29"/>
      <c r="J14" s="29"/>
      <c r="K14" s="29"/>
      <c r="L14" s="29"/>
      <c r="M14" s="29"/>
      <c r="N14" s="35"/>
      <c r="O14" s="35"/>
      <c r="P14" s="35"/>
      <c r="Q14" s="35"/>
      <c r="R14" s="35"/>
      <c r="S14" s="35"/>
      <c r="T14" s="35"/>
      <c r="U14" s="35"/>
      <c r="V14" s="35"/>
      <c r="W14" s="35"/>
      <c r="X14" s="26"/>
    </row>
    <row r="15" spans="1:24" s="1" customFormat="1" ht="75" customHeight="1" x14ac:dyDescent="0.3">
      <c r="A15" s="33"/>
      <c r="B15" s="33"/>
      <c r="C15" s="33"/>
      <c r="D15" s="30" t="s">
        <v>10</v>
      </c>
      <c r="E15" s="30"/>
      <c r="F15" s="30"/>
      <c r="G15" s="30"/>
      <c r="H15" s="30"/>
      <c r="I15" s="30" t="s">
        <v>11</v>
      </c>
      <c r="J15" s="30"/>
      <c r="K15" s="30"/>
      <c r="L15" s="30"/>
      <c r="M15" s="30"/>
      <c r="N15" s="31" t="s">
        <v>12</v>
      </c>
      <c r="O15" s="31"/>
      <c r="P15" s="31" t="s">
        <v>13</v>
      </c>
      <c r="Q15" s="31"/>
      <c r="R15" s="31" t="s">
        <v>14</v>
      </c>
      <c r="S15" s="31"/>
      <c r="T15" s="31" t="s">
        <v>15</v>
      </c>
      <c r="U15" s="31"/>
      <c r="V15" s="31" t="s">
        <v>16</v>
      </c>
      <c r="W15" s="31"/>
      <c r="X15" s="26"/>
    </row>
    <row r="16" spans="1:24" s="1" customFormat="1" ht="153" customHeight="1" x14ac:dyDescent="0.3">
      <c r="A16" s="34"/>
      <c r="B16" s="34"/>
      <c r="C16" s="34"/>
      <c r="D16" s="6" t="s">
        <v>12</v>
      </c>
      <c r="E16" s="6" t="s">
        <v>13</v>
      </c>
      <c r="F16" s="6" t="s">
        <v>14</v>
      </c>
      <c r="G16" s="6" t="s">
        <v>15</v>
      </c>
      <c r="H16" s="6" t="s">
        <v>16</v>
      </c>
      <c r="I16" s="6" t="s">
        <v>17</v>
      </c>
      <c r="J16" s="6" t="s">
        <v>13</v>
      </c>
      <c r="K16" s="6" t="s">
        <v>14</v>
      </c>
      <c r="L16" s="6" t="s">
        <v>15</v>
      </c>
      <c r="M16" s="6" t="s">
        <v>16</v>
      </c>
      <c r="N16" s="6" t="s">
        <v>18</v>
      </c>
      <c r="O16" s="6" t="s">
        <v>19</v>
      </c>
      <c r="P16" s="6" t="s">
        <v>18</v>
      </c>
      <c r="Q16" s="6" t="s">
        <v>19</v>
      </c>
      <c r="R16" s="6" t="s">
        <v>18</v>
      </c>
      <c r="S16" s="6" t="s">
        <v>19</v>
      </c>
      <c r="T16" s="6" t="s">
        <v>18</v>
      </c>
      <c r="U16" s="6" t="s">
        <v>19</v>
      </c>
      <c r="V16" s="6" t="s">
        <v>18</v>
      </c>
      <c r="W16" s="6" t="s">
        <v>19</v>
      </c>
      <c r="X16" s="27"/>
    </row>
    <row r="17" spans="1:24" x14ac:dyDescent="0.25">
      <c r="A17" s="7">
        <v>1</v>
      </c>
      <c r="B17" s="7">
        <v>2</v>
      </c>
      <c r="C17" s="7">
        <v>3</v>
      </c>
      <c r="D17" s="7">
        <v>4</v>
      </c>
      <c r="E17" s="7">
        <v>5</v>
      </c>
      <c r="F17" s="7">
        <v>6</v>
      </c>
      <c r="G17" s="7">
        <v>7</v>
      </c>
      <c r="H17" s="7">
        <v>8</v>
      </c>
      <c r="I17" s="8">
        <v>9</v>
      </c>
      <c r="J17" s="8">
        <v>10</v>
      </c>
      <c r="K17" s="8">
        <v>11</v>
      </c>
      <c r="L17" s="7">
        <v>12</v>
      </c>
      <c r="M17" s="8">
        <v>13</v>
      </c>
      <c r="N17" s="7">
        <v>14</v>
      </c>
      <c r="O17" s="8">
        <v>15</v>
      </c>
      <c r="P17" s="8">
        <v>16</v>
      </c>
      <c r="Q17" s="8">
        <v>17</v>
      </c>
      <c r="R17" s="8">
        <v>18</v>
      </c>
      <c r="S17" s="8">
        <v>19</v>
      </c>
      <c r="T17" s="7">
        <v>20</v>
      </c>
      <c r="U17" s="7">
        <v>21</v>
      </c>
      <c r="V17" s="7">
        <v>22</v>
      </c>
      <c r="W17" s="7">
        <v>23</v>
      </c>
      <c r="X17" s="7">
        <v>24</v>
      </c>
    </row>
    <row r="18" spans="1:24" x14ac:dyDescent="0.25">
      <c r="A18" s="10" t="s">
        <v>20</v>
      </c>
      <c r="B18" s="11" t="s">
        <v>21</v>
      </c>
      <c r="C18" s="12" t="s">
        <v>22</v>
      </c>
      <c r="D18" s="13">
        <f t="shared" ref="D18:M18" si="0">SUM(D19:D24)</f>
        <v>232.62353855556003</v>
      </c>
      <c r="E18" s="13">
        <f t="shared" si="0"/>
        <v>0</v>
      </c>
      <c r="F18" s="13">
        <f t="shared" si="0"/>
        <v>0</v>
      </c>
      <c r="G18" s="13">
        <f t="shared" si="0"/>
        <v>72.007340859999985</v>
      </c>
      <c r="H18" s="13">
        <f t="shared" si="0"/>
        <v>160.61619769556</v>
      </c>
      <c r="I18" s="13">
        <f t="shared" si="0"/>
        <v>27.393111352799998</v>
      </c>
      <c r="J18" s="13">
        <f t="shared" si="0"/>
        <v>0</v>
      </c>
      <c r="K18" s="13">
        <f t="shared" si="0"/>
        <v>0</v>
      </c>
      <c r="L18" s="13">
        <f t="shared" si="0"/>
        <v>21.750249933594336</v>
      </c>
      <c r="M18" s="13">
        <f t="shared" si="0"/>
        <v>5.6428614192056612</v>
      </c>
      <c r="N18" s="13">
        <f>IF(D18="нд","нд",N(I18)-N(D18))</f>
        <v>-205.23042720276004</v>
      </c>
      <c r="O18" s="13">
        <f>IF(N18="нд","нд",IF(N18=0,0,IF(AND(N(D18)=0,N18&lt;&gt;0),"нд",(N(N18))/N(D18)*100)))</f>
        <v>-88.224273638474727</v>
      </c>
      <c r="P18" s="13">
        <f>IF(D18="нд","нд",N(J18)-N(E18))</f>
        <v>0</v>
      </c>
      <c r="Q18" s="13">
        <f>IF(P18="нд","нд",IF(P18=0,0,IF(AND(N(E18)=0,P18&lt;&gt;0),"нд",(N(P18))/N(E18)*100)))</f>
        <v>0</v>
      </c>
      <c r="R18" s="13">
        <f>IF(D18="нд","нд",N(K18)-N(F18))</f>
        <v>0</v>
      </c>
      <c r="S18" s="13">
        <f>IF(R18="нд","нд",IF(R18=0,0,IF(AND(N(F18)=0,R18&lt;&gt;0),"нд",(N(R18))/N(F18)*100)))</f>
        <v>0</v>
      </c>
      <c r="T18" s="13">
        <f>IF(D18="нд","нд",N(L18)-N(G18))</f>
        <v>-50.257090926405652</v>
      </c>
      <c r="U18" s="13">
        <f>IF(T18="нд","нд",IF(T18=0,0,IF(AND(N(G18)=0,T18&lt;&gt;0),"нд",(N(T18))/N(G18)*100)))</f>
        <v>-69.794399190657273</v>
      </c>
      <c r="V18" s="13">
        <f>IF(D18="нд","нд",N(M18)-N(H18))</f>
        <v>-154.97333627635433</v>
      </c>
      <c r="W18" s="13">
        <f>IF(V18="нд","нд",IF(V18=0,0,IF(AND(N(H18)=0,V18&lt;&gt;0),"нд",(N(V18))/N(H18)*100)))</f>
        <v>-96.486741997278855</v>
      </c>
      <c r="X18" s="14" t="s">
        <v>23</v>
      </c>
    </row>
    <row r="19" spans="1:24" x14ac:dyDescent="0.25">
      <c r="A19" s="10" t="s">
        <v>24</v>
      </c>
      <c r="B19" s="11" t="s">
        <v>25</v>
      </c>
      <c r="C19" s="12" t="s">
        <v>22</v>
      </c>
      <c r="D19" s="13">
        <f>SUM(D26)</f>
        <v>16.438938551671804</v>
      </c>
      <c r="E19" s="13">
        <f t="shared" ref="E19:M19" si="1">SUM(E26)</f>
        <v>0</v>
      </c>
      <c r="F19" s="13">
        <f t="shared" si="1"/>
        <v>0</v>
      </c>
      <c r="G19" s="13">
        <f t="shared" si="1"/>
        <v>4.828518992671806</v>
      </c>
      <c r="H19" s="13">
        <f t="shared" si="1"/>
        <v>11.610419558999997</v>
      </c>
      <c r="I19" s="13">
        <f t="shared" si="1"/>
        <v>11.25899984</v>
      </c>
      <c r="J19" s="13">
        <f t="shared" si="1"/>
        <v>0</v>
      </c>
      <c r="K19" s="13">
        <f t="shared" si="1"/>
        <v>0</v>
      </c>
      <c r="L19" s="13">
        <f t="shared" si="1"/>
        <v>7.5349585100000001</v>
      </c>
      <c r="M19" s="13">
        <f t="shared" si="1"/>
        <v>3.7240413299999995</v>
      </c>
      <c r="N19" s="13">
        <f t="shared" ref="N19:N28" si="2">IF(D19="нд","нд",N(I19)-N(D19))</f>
        <v>-5.1799387116718041</v>
      </c>
      <c r="O19" s="13">
        <f t="shared" ref="O19:O28" si="3">IF(N19="нд","нд",IF(N19=0,0,IF(AND(N(D19)=0,N19&lt;&gt;0),"нд",(N(N19))/N(D19)*100)))</f>
        <v>-31.510177469122642</v>
      </c>
      <c r="P19" s="13">
        <f t="shared" ref="P19:P28" si="4">IF(D19="нд","нд",N(J19)-N(E19))</f>
        <v>0</v>
      </c>
      <c r="Q19" s="13">
        <f t="shared" ref="Q19:Q28" si="5">IF(P19="нд","нд",IF(P19=0,0,IF(AND(N(E19)=0,P19&lt;&gt;0),"нд",(N(P19))/N(E19)*100)))</f>
        <v>0</v>
      </c>
      <c r="R19" s="13">
        <f t="shared" ref="R19:R28" si="6">IF(D19="нд","нд",N(K19)-N(F19))</f>
        <v>0</v>
      </c>
      <c r="S19" s="13">
        <f t="shared" ref="S19:S28" si="7">IF(R19="нд","нд",IF(R19=0,0,IF(AND(N(F19)=0,R19&lt;&gt;0),"нд",(N(R19))/N(F19)*100)))</f>
        <v>0</v>
      </c>
      <c r="T19" s="13">
        <f t="shared" ref="T19:T28" si="8">IF(D19="нд","нд",N(L19)-N(G19))</f>
        <v>2.7064395173281941</v>
      </c>
      <c r="U19" s="13">
        <f t="shared" ref="U19:U28" si="9">IF(T19="нд","нд",IF(T19=0,0,IF(AND(N(G19)=0,T19&lt;&gt;0),"нд",(N(T19))/N(G19)*100)))</f>
        <v>56.051131235803972</v>
      </c>
      <c r="V19" s="13">
        <f t="shared" ref="V19:V28" si="10">IF(D19="нд","нд",N(M19)-N(H19))</f>
        <v>-7.8863782289999973</v>
      </c>
      <c r="W19" s="13">
        <f t="shared" ref="W19:W28" si="11">IF(V19="нд","нд",IF(V19=0,0,IF(AND(N(H19)=0,V19&lt;&gt;0),"нд",(N(V19))/N(H19)*100)))</f>
        <v>-67.925006404154857</v>
      </c>
      <c r="X19" s="14" t="s">
        <v>23</v>
      </c>
    </row>
    <row r="20" spans="1:24" x14ac:dyDescent="0.25">
      <c r="A20" s="10" t="s">
        <v>26</v>
      </c>
      <c r="B20" s="11" t="s">
        <v>27</v>
      </c>
      <c r="C20" s="12" t="s">
        <v>22</v>
      </c>
      <c r="D20" s="13">
        <f>SUM(D48)</f>
        <v>114.03032505732821</v>
      </c>
      <c r="E20" s="13">
        <f t="shared" ref="E20:M20" si="12">SUM(E48)</f>
        <v>0</v>
      </c>
      <c r="F20" s="13">
        <f t="shared" si="12"/>
        <v>0</v>
      </c>
      <c r="G20" s="13">
        <f t="shared" si="12"/>
        <v>62.882855917328186</v>
      </c>
      <c r="H20" s="13">
        <f t="shared" si="12"/>
        <v>51.147469140000027</v>
      </c>
      <c r="I20" s="13">
        <f t="shared" si="12"/>
        <v>15.3038815128</v>
      </c>
      <c r="J20" s="13">
        <f t="shared" si="12"/>
        <v>0</v>
      </c>
      <c r="K20" s="13">
        <f t="shared" si="12"/>
        <v>0</v>
      </c>
      <c r="L20" s="13">
        <f t="shared" si="12"/>
        <v>13.645291423594337</v>
      </c>
      <c r="M20" s="13">
        <f t="shared" si="12"/>
        <v>1.6585900892056615</v>
      </c>
      <c r="N20" s="13">
        <f t="shared" si="2"/>
        <v>-98.726443544528209</v>
      </c>
      <c r="O20" s="13">
        <f t="shared" si="3"/>
        <v>-86.579112613152645</v>
      </c>
      <c r="P20" s="13">
        <f t="shared" si="4"/>
        <v>0</v>
      </c>
      <c r="Q20" s="13">
        <f t="shared" si="5"/>
        <v>0</v>
      </c>
      <c r="R20" s="13">
        <f t="shared" si="6"/>
        <v>0</v>
      </c>
      <c r="S20" s="13">
        <f t="shared" si="7"/>
        <v>0</v>
      </c>
      <c r="T20" s="13">
        <f t="shared" si="8"/>
        <v>-49.237564493733849</v>
      </c>
      <c r="U20" s="13">
        <f t="shared" si="9"/>
        <v>-78.300458488186763</v>
      </c>
      <c r="V20" s="13">
        <f t="shared" si="10"/>
        <v>-49.488879050794367</v>
      </c>
      <c r="W20" s="13">
        <f t="shared" si="11"/>
        <v>-96.757239180953817</v>
      </c>
      <c r="X20" s="14" t="s">
        <v>23</v>
      </c>
    </row>
    <row r="21" spans="1:24" ht="31.5" x14ac:dyDescent="0.25">
      <c r="A21" s="10" t="s">
        <v>28</v>
      </c>
      <c r="B21" s="11" t="s">
        <v>29</v>
      </c>
      <c r="C21" s="12" t="s">
        <v>22</v>
      </c>
      <c r="D21" s="13">
        <f>SUM(D116)</f>
        <v>0</v>
      </c>
      <c r="E21" s="13">
        <f t="shared" ref="E21:M21" si="13">SUM(E116)</f>
        <v>0</v>
      </c>
      <c r="F21" s="13">
        <f t="shared" si="13"/>
        <v>0</v>
      </c>
      <c r="G21" s="13">
        <f t="shared" si="13"/>
        <v>0</v>
      </c>
      <c r="H21" s="13">
        <f t="shared" si="13"/>
        <v>0</v>
      </c>
      <c r="I21" s="13">
        <f t="shared" si="13"/>
        <v>0</v>
      </c>
      <c r="J21" s="13">
        <f t="shared" si="13"/>
        <v>0</v>
      </c>
      <c r="K21" s="13">
        <f t="shared" si="13"/>
        <v>0</v>
      </c>
      <c r="L21" s="13">
        <f t="shared" si="13"/>
        <v>0</v>
      </c>
      <c r="M21" s="13">
        <f t="shared" si="13"/>
        <v>0</v>
      </c>
      <c r="N21" s="13">
        <f t="shared" si="2"/>
        <v>0</v>
      </c>
      <c r="O21" s="13">
        <f t="shared" si="3"/>
        <v>0</v>
      </c>
      <c r="P21" s="13">
        <f t="shared" si="4"/>
        <v>0</v>
      </c>
      <c r="Q21" s="13">
        <f t="shared" si="5"/>
        <v>0</v>
      </c>
      <c r="R21" s="13">
        <f t="shared" si="6"/>
        <v>0</v>
      </c>
      <c r="S21" s="13">
        <f t="shared" si="7"/>
        <v>0</v>
      </c>
      <c r="T21" s="13">
        <f t="shared" si="8"/>
        <v>0</v>
      </c>
      <c r="U21" s="13">
        <f t="shared" si="9"/>
        <v>0</v>
      </c>
      <c r="V21" s="13">
        <f t="shared" si="10"/>
        <v>0</v>
      </c>
      <c r="W21" s="13">
        <f t="shared" si="11"/>
        <v>0</v>
      </c>
      <c r="X21" s="14" t="s">
        <v>23</v>
      </c>
    </row>
    <row r="22" spans="1:24" x14ac:dyDescent="0.25">
      <c r="A22" s="10" t="s">
        <v>30</v>
      </c>
      <c r="B22" s="11" t="s">
        <v>31</v>
      </c>
      <c r="C22" s="12" t="s">
        <v>22</v>
      </c>
      <c r="D22" s="13">
        <f>SUM(D119)</f>
        <v>4.2959659499999994</v>
      </c>
      <c r="E22" s="13">
        <f t="shared" ref="E22:M22" si="14">SUM(E119)</f>
        <v>0</v>
      </c>
      <c r="F22" s="13">
        <f t="shared" si="14"/>
        <v>0</v>
      </c>
      <c r="G22" s="13">
        <f t="shared" si="14"/>
        <v>4.2959659499999994</v>
      </c>
      <c r="H22" s="13">
        <f t="shared" si="14"/>
        <v>0</v>
      </c>
      <c r="I22" s="13">
        <f t="shared" si="14"/>
        <v>0.56999999999999995</v>
      </c>
      <c r="J22" s="13">
        <f t="shared" si="14"/>
        <v>0</v>
      </c>
      <c r="K22" s="13">
        <f t="shared" si="14"/>
        <v>0</v>
      </c>
      <c r="L22" s="13">
        <f t="shared" si="14"/>
        <v>0.56999999999999995</v>
      </c>
      <c r="M22" s="13">
        <f t="shared" si="14"/>
        <v>0</v>
      </c>
      <c r="N22" s="13">
        <f t="shared" si="2"/>
        <v>-3.7259659499999995</v>
      </c>
      <c r="O22" s="13">
        <f t="shared" si="3"/>
        <v>-86.73173841147414</v>
      </c>
      <c r="P22" s="13">
        <f t="shared" si="4"/>
        <v>0</v>
      </c>
      <c r="Q22" s="13">
        <f t="shared" si="5"/>
        <v>0</v>
      </c>
      <c r="R22" s="13">
        <f t="shared" si="6"/>
        <v>0</v>
      </c>
      <c r="S22" s="13">
        <f t="shared" si="7"/>
        <v>0</v>
      </c>
      <c r="T22" s="13">
        <f t="shared" si="8"/>
        <v>-3.7259659499999995</v>
      </c>
      <c r="U22" s="13">
        <f t="shared" si="9"/>
        <v>-86.73173841147414</v>
      </c>
      <c r="V22" s="13">
        <f t="shared" si="10"/>
        <v>0</v>
      </c>
      <c r="W22" s="13">
        <f t="shared" si="11"/>
        <v>0</v>
      </c>
      <c r="X22" s="14" t="s">
        <v>23</v>
      </c>
    </row>
    <row r="23" spans="1:24" x14ac:dyDescent="0.25">
      <c r="A23" s="10" t="s">
        <v>32</v>
      </c>
      <c r="B23" s="11" t="s">
        <v>33</v>
      </c>
      <c r="C23" s="12" t="s">
        <v>22</v>
      </c>
      <c r="D23" s="13">
        <f>SUM(D122)</f>
        <v>0</v>
      </c>
      <c r="E23" s="13">
        <f t="shared" ref="E23:M23" si="15">SUM(E122)</f>
        <v>0</v>
      </c>
      <c r="F23" s="13">
        <f t="shared" si="15"/>
        <v>0</v>
      </c>
      <c r="G23" s="13">
        <f t="shared" si="15"/>
        <v>0</v>
      </c>
      <c r="H23" s="13">
        <f t="shared" si="15"/>
        <v>0</v>
      </c>
      <c r="I23" s="13">
        <f t="shared" si="15"/>
        <v>0</v>
      </c>
      <c r="J23" s="13">
        <f t="shared" si="15"/>
        <v>0</v>
      </c>
      <c r="K23" s="13">
        <f t="shared" si="15"/>
        <v>0</v>
      </c>
      <c r="L23" s="13">
        <f t="shared" si="15"/>
        <v>0</v>
      </c>
      <c r="M23" s="13">
        <f t="shared" si="15"/>
        <v>0</v>
      </c>
      <c r="N23" s="13">
        <f t="shared" si="2"/>
        <v>0</v>
      </c>
      <c r="O23" s="13">
        <f t="shared" si="3"/>
        <v>0</v>
      </c>
      <c r="P23" s="13">
        <f t="shared" si="4"/>
        <v>0</v>
      </c>
      <c r="Q23" s="13">
        <f t="shared" si="5"/>
        <v>0</v>
      </c>
      <c r="R23" s="13">
        <f t="shared" si="6"/>
        <v>0</v>
      </c>
      <c r="S23" s="13">
        <f t="shared" si="7"/>
        <v>0</v>
      </c>
      <c r="T23" s="13">
        <f t="shared" si="8"/>
        <v>0</v>
      </c>
      <c r="U23" s="13">
        <f t="shared" si="9"/>
        <v>0</v>
      </c>
      <c r="V23" s="13">
        <f t="shared" si="10"/>
        <v>0</v>
      </c>
      <c r="W23" s="13">
        <f t="shared" si="11"/>
        <v>0</v>
      </c>
      <c r="X23" s="14" t="s">
        <v>23</v>
      </c>
    </row>
    <row r="24" spans="1:24" x14ac:dyDescent="0.25">
      <c r="A24" s="10" t="s">
        <v>34</v>
      </c>
      <c r="B24" s="11" t="s">
        <v>35</v>
      </c>
      <c r="C24" s="12" t="s">
        <v>22</v>
      </c>
      <c r="D24" s="13">
        <f>SUM(D123)</f>
        <v>97.858308996559998</v>
      </c>
      <c r="E24" s="13">
        <f t="shared" ref="E24:M24" si="16">SUM(E123)</f>
        <v>0</v>
      </c>
      <c r="F24" s="13">
        <f t="shared" si="16"/>
        <v>0</v>
      </c>
      <c r="G24" s="13">
        <f t="shared" si="16"/>
        <v>0</v>
      </c>
      <c r="H24" s="13">
        <f t="shared" si="16"/>
        <v>97.858308996559998</v>
      </c>
      <c r="I24" s="13">
        <f t="shared" si="16"/>
        <v>0.26023000000000002</v>
      </c>
      <c r="J24" s="13">
        <f t="shared" si="16"/>
        <v>0</v>
      </c>
      <c r="K24" s="13">
        <f t="shared" si="16"/>
        <v>0</v>
      </c>
      <c r="L24" s="13">
        <f t="shared" si="16"/>
        <v>0</v>
      </c>
      <c r="M24" s="13">
        <f t="shared" si="16"/>
        <v>0.26023000000000002</v>
      </c>
      <c r="N24" s="13">
        <f t="shared" si="2"/>
        <v>-97.598078996559991</v>
      </c>
      <c r="O24" s="13">
        <f t="shared" si="3"/>
        <v>-99.734074701812844</v>
      </c>
      <c r="P24" s="13">
        <f t="shared" si="4"/>
        <v>0</v>
      </c>
      <c r="Q24" s="13">
        <f t="shared" si="5"/>
        <v>0</v>
      </c>
      <c r="R24" s="13">
        <f t="shared" si="6"/>
        <v>0</v>
      </c>
      <c r="S24" s="13">
        <f t="shared" si="7"/>
        <v>0</v>
      </c>
      <c r="T24" s="13">
        <f t="shared" si="8"/>
        <v>0</v>
      </c>
      <c r="U24" s="13">
        <f t="shared" si="9"/>
        <v>0</v>
      </c>
      <c r="V24" s="13">
        <f t="shared" si="10"/>
        <v>-97.598078996559991</v>
      </c>
      <c r="W24" s="13">
        <f t="shared" si="11"/>
        <v>-99.734074701812844</v>
      </c>
      <c r="X24" s="14" t="s">
        <v>23</v>
      </c>
    </row>
    <row r="25" spans="1:24" x14ac:dyDescent="0.25">
      <c r="A25" s="10" t="s">
        <v>36</v>
      </c>
      <c r="B25" s="11" t="s">
        <v>37</v>
      </c>
      <c r="C25" s="12" t="s">
        <v>22</v>
      </c>
      <c r="D25" s="15">
        <f t="shared" ref="D25:M25" si="17">SUM(D26,D48,D116,D119,D122,D123)</f>
        <v>232.62353855556003</v>
      </c>
      <c r="E25" s="15">
        <f t="shared" si="17"/>
        <v>0</v>
      </c>
      <c r="F25" s="15">
        <f t="shared" si="17"/>
        <v>0</v>
      </c>
      <c r="G25" s="15">
        <f t="shared" si="17"/>
        <v>72.007340859999985</v>
      </c>
      <c r="H25" s="15">
        <f t="shared" si="17"/>
        <v>160.61619769556</v>
      </c>
      <c r="I25" s="15">
        <f t="shared" si="17"/>
        <v>27.393111352799998</v>
      </c>
      <c r="J25" s="15">
        <f t="shared" si="17"/>
        <v>0</v>
      </c>
      <c r="K25" s="15">
        <f t="shared" si="17"/>
        <v>0</v>
      </c>
      <c r="L25" s="15">
        <f t="shared" si="17"/>
        <v>21.750249933594336</v>
      </c>
      <c r="M25" s="15">
        <f t="shared" si="17"/>
        <v>5.6428614192056612</v>
      </c>
      <c r="N25" s="13">
        <f t="shared" si="2"/>
        <v>-205.23042720276004</v>
      </c>
      <c r="O25" s="13">
        <f t="shared" si="3"/>
        <v>-88.224273638474727</v>
      </c>
      <c r="P25" s="13">
        <f t="shared" si="4"/>
        <v>0</v>
      </c>
      <c r="Q25" s="13">
        <f t="shared" si="5"/>
        <v>0</v>
      </c>
      <c r="R25" s="13">
        <f t="shared" si="6"/>
        <v>0</v>
      </c>
      <c r="S25" s="13">
        <f t="shared" si="7"/>
        <v>0</v>
      </c>
      <c r="T25" s="13">
        <f t="shared" si="8"/>
        <v>-50.257090926405652</v>
      </c>
      <c r="U25" s="13">
        <f t="shared" si="9"/>
        <v>-69.794399190657273</v>
      </c>
      <c r="V25" s="13">
        <f t="shared" si="10"/>
        <v>-154.97333627635433</v>
      </c>
      <c r="W25" s="13">
        <f t="shared" si="11"/>
        <v>-96.486741997278855</v>
      </c>
      <c r="X25" s="14" t="s">
        <v>23</v>
      </c>
    </row>
    <row r="26" spans="1:24" x14ac:dyDescent="0.25">
      <c r="A26" s="10" t="s">
        <v>38</v>
      </c>
      <c r="B26" s="11" t="s">
        <v>39</v>
      </c>
      <c r="C26" s="12" t="s">
        <v>22</v>
      </c>
      <c r="D26" s="15">
        <f t="shared" ref="D26:M26" si="18">SUM(D27,D35,D38,D43)</f>
        <v>16.438938551671804</v>
      </c>
      <c r="E26" s="15">
        <f t="shared" si="18"/>
        <v>0</v>
      </c>
      <c r="F26" s="15">
        <f t="shared" si="18"/>
        <v>0</v>
      </c>
      <c r="G26" s="15">
        <f t="shared" si="18"/>
        <v>4.828518992671806</v>
      </c>
      <c r="H26" s="15">
        <f t="shared" si="18"/>
        <v>11.610419558999997</v>
      </c>
      <c r="I26" s="15">
        <f t="shared" si="18"/>
        <v>11.25899984</v>
      </c>
      <c r="J26" s="15">
        <f t="shared" si="18"/>
        <v>0</v>
      </c>
      <c r="K26" s="15">
        <f t="shared" si="18"/>
        <v>0</v>
      </c>
      <c r="L26" s="15">
        <f t="shared" si="18"/>
        <v>7.5349585100000001</v>
      </c>
      <c r="M26" s="15">
        <f t="shared" si="18"/>
        <v>3.7240413299999995</v>
      </c>
      <c r="N26" s="13">
        <f t="shared" si="2"/>
        <v>-5.1799387116718041</v>
      </c>
      <c r="O26" s="13">
        <f t="shared" si="3"/>
        <v>-31.510177469122642</v>
      </c>
      <c r="P26" s="13">
        <f t="shared" si="4"/>
        <v>0</v>
      </c>
      <c r="Q26" s="13">
        <f t="shared" si="5"/>
        <v>0</v>
      </c>
      <c r="R26" s="13">
        <f t="shared" si="6"/>
        <v>0</v>
      </c>
      <c r="S26" s="13">
        <f t="shared" si="7"/>
        <v>0</v>
      </c>
      <c r="T26" s="13">
        <f t="shared" si="8"/>
        <v>2.7064395173281941</v>
      </c>
      <c r="U26" s="13">
        <f t="shared" si="9"/>
        <v>56.051131235803972</v>
      </c>
      <c r="V26" s="13">
        <f t="shared" si="10"/>
        <v>-7.8863782289999973</v>
      </c>
      <c r="W26" s="13">
        <f t="shared" si="11"/>
        <v>-67.925006404154857</v>
      </c>
      <c r="X26" s="14" t="s">
        <v>23</v>
      </c>
    </row>
    <row r="27" spans="1:24" ht="31.5" x14ac:dyDescent="0.25">
      <c r="A27" s="10" t="s">
        <v>40</v>
      </c>
      <c r="B27" s="11" t="s">
        <v>41</v>
      </c>
      <c r="C27" s="12" t="s">
        <v>22</v>
      </c>
      <c r="D27" s="15">
        <f t="shared" ref="D27:M27" si="19">SUM(D28:D30)</f>
        <v>16.438938551671804</v>
      </c>
      <c r="E27" s="15">
        <f t="shared" si="19"/>
        <v>0</v>
      </c>
      <c r="F27" s="15">
        <f t="shared" si="19"/>
        <v>0</v>
      </c>
      <c r="G27" s="15">
        <f t="shared" si="19"/>
        <v>4.828518992671806</v>
      </c>
      <c r="H27" s="15">
        <f t="shared" si="19"/>
        <v>11.610419558999997</v>
      </c>
      <c r="I27" s="15">
        <f t="shared" si="19"/>
        <v>10.00899984</v>
      </c>
      <c r="J27" s="15">
        <f t="shared" si="19"/>
        <v>0</v>
      </c>
      <c r="K27" s="15">
        <f t="shared" si="19"/>
        <v>0</v>
      </c>
      <c r="L27" s="15">
        <f t="shared" si="19"/>
        <v>6.2849585100000001</v>
      </c>
      <c r="M27" s="15">
        <f t="shared" si="19"/>
        <v>3.7240413299999995</v>
      </c>
      <c r="N27" s="13">
        <f t="shared" si="2"/>
        <v>-6.4299387116718041</v>
      </c>
      <c r="O27" s="13">
        <f t="shared" si="3"/>
        <v>-39.114074740658324</v>
      </c>
      <c r="P27" s="13">
        <f t="shared" si="4"/>
        <v>0</v>
      </c>
      <c r="Q27" s="13">
        <f t="shared" si="5"/>
        <v>0</v>
      </c>
      <c r="R27" s="13">
        <f t="shared" si="6"/>
        <v>0</v>
      </c>
      <c r="S27" s="13">
        <f t="shared" si="7"/>
        <v>0</v>
      </c>
      <c r="T27" s="13">
        <f t="shared" si="8"/>
        <v>1.4564395173281941</v>
      </c>
      <c r="U27" s="13">
        <f t="shared" si="9"/>
        <v>30.163276141993382</v>
      </c>
      <c r="V27" s="13">
        <f t="shared" si="10"/>
        <v>-7.8863782289999973</v>
      </c>
      <c r="W27" s="13">
        <f t="shared" si="11"/>
        <v>-67.925006404154857</v>
      </c>
      <c r="X27" s="14" t="s">
        <v>23</v>
      </c>
    </row>
    <row r="28" spans="1:24" ht="31.5" x14ac:dyDescent="0.25">
      <c r="A28" s="10" t="s">
        <v>42</v>
      </c>
      <c r="B28" s="11" t="s">
        <v>43</v>
      </c>
      <c r="C28" s="12" t="s">
        <v>22</v>
      </c>
      <c r="D28" s="13">
        <f>SUM(E28,F28,G28,H28)</f>
        <v>12.694938551671804</v>
      </c>
      <c r="E28" s="13">
        <v>0</v>
      </c>
      <c r="F28" s="13">
        <v>0</v>
      </c>
      <c r="G28" s="13">
        <v>4.0789989926718064</v>
      </c>
      <c r="H28" s="13">
        <v>8.6159395589999974</v>
      </c>
      <c r="I28" s="13">
        <f>SUM(J28,K28,L28,M28)</f>
        <v>7.3838386279999995</v>
      </c>
      <c r="J28" s="13">
        <v>0</v>
      </c>
      <c r="K28" s="13">
        <v>0</v>
      </c>
      <c r="L28" s="13">
        <v>6.053870538</v>
      </c>
      <c r="M28" s="13">
        <v>1.3299680899999995</v>
      </c>
      <c r="N28" s="13">
        <f t="shared" si="2"/>
        <v>-5.3110999236718044</v>
      </c>
      <c r="O28" s="13">
        <f t="shared" si="3"/>
        <v>-41.836357868564733</v>
      </c>
      <c r="P28" s="13">
        <f t="shared" si="4"/>
        <v>0</v>
      </c>
      <c r="Q28" s="13">
        <f t="shared" si="5"/>
        <v>0</v>
      </c>
      <c r="R28" s="13">
        <f t="shared" si="6"/>
        <v>0</v>
      </c>
      <c r="S28" s="13">
        <f t="shared" si="7"/>
        <v>0</v>
      </c>
      <c r="T28" s="13">
        <f t="shared" si="8"/>
        <v>1.9748715453281935</v>
      </c>
      <c r="U28" s="13">
        <f t="shared" si="9"/>
        <v>48.415592866685721</v>
      </c>
      <c r="V28" s="13">
        <f t="shared" si="10"/>
        <v>-7.2859714689999979</v>
      </c>
      <c r="W28" s="13">
        <f t="shared" si="11"/>
        <v>-84.563864673229432</v>
      </c>
      <c r="X28" s="14" t="s">
        <v>23</v>
      </c>
    </row>
    <row r="29" spans="1:24" ht="31.5" x14ac:dyDescent="0.25">
      <c r="A29" s="10" t="s">
        <v>44</v>
      </c>
      <c r="B29" s="11" t="s">
        <v>45</v>
      </c>
      <c r="C29" s="12" t="s">
        <v>22</v>
      </c>
      <c r="D29" s="13">
        <f>SUM(E29,F29,G29,H29)</f>
        <v>3.7439999999999998</v>
      </c>
      <c r="E29" s="13">
        <v>0</v>
      </c>
      <c r="F29" s="13">
        <v>0</v>
      </c>
      <c r="G29" s="13">
        <v>0.74951999999999985</v>
      </c>
      <c r="H29" s="13">
        <v>2.9944799999999998</v>
      </c>
      <c r="I29" s="13">
        <f>SUM(J29,K29,L29,M29)</f>
        <v>0.47682967200000004</v>
      </c>
      <c r="J29" s="13">
        <v>0</v>
      </c>
      <c r="K29" s="13">
        <v>0</v>
      </c>
      <c r="L29" s="13">
        <v>0.23108797200000003</v>
      </c>
      <c r="M29" s="13">
        <v>0.24574170000000001</v>
      </c>
      <c r="N29" s="13">
        <f t="shared" ref="N29" si="20">IF(D29="нд","нд",N(I29)-N(D29))</f>
        <v>-3.2671703279999997</v>
      </c>
      <c r="O29" s="13">
        <f t="shared" ref="O29" si="21">IF(N29="нд","нд",IF(N29=0,0,IF(AND(N(D29)=0,N29&lt;&gt;0),"нд",(N(N29))/N(D29)*100)))</f>
        <v>-87.264164743589745</v>
      </c>
      <c r="P29" s="13">
        <f t="shared" ref="P29" si="22">IF(D29="нд","нд",N(J29)-N(E29))</f>
        <v>0</v>
      </c>
      <c r="Q29" s="13">
        <f t="shared" ref="Q29" si="23">IF(P29="нд","нд",IF(P29=0,0,IF(AND(N(E29)=0,P29&lt;&gt;0),"нд",(N(P29))/N(E29)*100)))</f>
        <v>0</v>
      </c>
      <c r="R29" s="13">
        <f t="shared" ref="R29" si="24">IF(D29="нд","нд",N(K29)-N(F29))</f>
        <v>0</v>
      </c>
      <c r="S29" s="13">
        <f t="shared" ref="S29" si="25">IF(R29="нд","нд",IF(R29=0,0,IF(AND(N(F29)=0,R29&lt;&gt;0),"нд",(N(R29))/N(F29)*100)))</f>
        <v>0</v>
      </c>
      <c r="T29" s="13">
        <f t="shared" ref="T29" si="26">IF(D29="нд","нд",N(L29)-N(G29))</f>
        <v>-0.51843202799999988</v>
      </c>
      <c r="U29" s="13">
        <f t="shared" ref="U29" si="27">IF(T29="нд","нд",IF(T29=0,0,IF(AND(N(G29)=0,T29&lt;&gt;0),"нд",(N(T29))/N(G29)*100)))</f>
        <v>-69.168538264489271</v>
      </c>
      <c r="V29" s="13">
        <f t="shared" ref="V29" si="28">IF(D29="нд","нд",N(M29)-N(H29))</f>
        <v>-2.7487382999999999</v>
      </c>
      <c r="W29" s="13">
        <f t="shared" ref="W29" si="29">IF(V29="нд","нд",IF(V29=0,0,IF(AND(N(H29)=0,V29&lt;&gt;0),"нд",(N(V29))/N(H29)*100)))</f>
        <v>-91.79351005850765</v>
      </c>
      <c r="X29" s="14" t="s">
        <v>23</v>
      </c>
    </row>
    <row r="30" spans="1:24" ht="31.5" x14ac:dyDescent="0.25">
      <c r="A30" s="10" t="s">
        <v>46</v>
      </c>
      <c r="B30" s="11" t="s">
        <v>47</v>
      </c>
      <c r="C30" s="12" t="s">
        <v>22</v>
      </c>
      <c r="D30" s="13">
        <f>SUM(D31:D34)</f>
        <v>0</v>
      </c>
      <c r="E30" s="13">
        <f t="shared" ref="E30:M30" si="30">SUM(E31:E34)</f>
        <v>0</v>
      </c>
      <c r="F30" s="13">
        <f t="shared" si="30"/>
        <v>0</v>
      </c>
      <c r="G30" s="13">
        <f t="shared" si="30"/>
        <v>0</v>
      </c>
      <c r="H30" s="13">
        <f t="shared" si="30"/>
        <v>0</v>
      </c>
      <c r="I30" s="13">
        <f t="shared" si="30"/>
        <v>2.14833154</v>
      </c>
      <c r="J30" s="13">
        <f t="shared" si="30"/>
        <v>0</v>
      </c>
      <c r="K30" s="13">
        <f t="shared" si="30"/>
        <v>0</v>
      </c>
      <c r="L30" s="13">
        <f t="shared" si="30"/>
        <v>0</v>
      </c>
      <c r="M30" s="13">
        <f t="shared" si="30"/>
        <v>2.14833154</v>
      </c>
      <c r="N30" s="13">
        <f>IF(D30="нд","нд",N(I30)-N(D30))</f>
        <v>2.14833154</v>
      </c>
      <c r="O30" s="13" t="str">
        <f>IF(N30="нд","нд",IF(N30=0,0,IF(AND(N(D30)=0,N30&lt;&gt;0),"нд",(N(N30))/N(D30)*100)))</f>
        <v>нд</v>
      </c>
      <c r="P30" s="13">
        <f>IF(D30="нд","нд",N(J30)-N(E30))</f>
        <v>0</v>
      </c>
      <c r="Q30" s="13">
        <f>IF(P30="нд","нд",IF(P30=0,0,IF(AND(N(E30)=0,P30&lt;&gt;0),"нд",(N(P30))/N(E30)*100)))</f>
        <v>0</v>
      </c>
      <c r="R30" s="13">
        <f>IF(D30="нд","нд",N(K30)-N(F30))</f>
        <v>0</v>
      </c>
      <c r="S30" s="13">
        <f>IF(R30="нд","нд",IF(R30=0,0,IF(AND(N(F30)=0,R30&lt;&gt;0),"нд",(N(R30))/N(F30)*100)))</f>
        <v>0</v>
      </c>
      <c r="T30" s="13">
        <f>IF(D30="нд","нд",N(L30)-N(G30))</f>
        <v>0</v>
      </c>
      <c r="U30" s="13">
        <f>IF(T30="нд","нд",IF(T30=0,0,IF(AND(N(G30)=0,T30&lt;&gt;0),"нд",(N(T30))/N(G30)*100)))</f>
        <v>0</v>
      </c>
      <c r="V30" s="13">
        <f>IF(D30="нд","нд",N(M30)-N(H30))</f>
        <v>2.14833154</v>
      </c>
      <c r="W30" s="13" t="str">
        <f>IF(V30="нд","нд",IF(V30=0,0,IF(AND(N(H30)=0,V30&lt;&gt;0),"нд",(N(V30))/N(H30)*100)))</f>
        <v>нд</v>
      </c>
      <c r="X30" s="14" t="s">
        <v>23</v>
      </c>
    </row>
    <row r="31" spans="1:24" ht="63" x14ac:dyDescent="0.25">
      <c r="A31" s="16" t="s">
        <v>46</v>
      </c>
      <c r="B31" s="11" t="s">
        <v>132</v>
      </c>
      <c r="C31" s="16" t="s">
        <v>133</v>
      </c>
      <c r="D31" s="13" t="s">
        <v>23</v>
      </c>
      <c r="E31" s="13" t="s">
        <v>23</v>
      </c>
      <c r="F31" s="13" t="s">
        <v>23</v>
      </c>
      <c r="G31" s="13" t="s">
        <v>23</v>
      </c>
      <c r="H31" s="13" t="s">
        <v>23</v>
      </c>
      <c r="I31" s="13">
        <f>SUM(J31,K31,L31,M31)</f>
        <v>0.5</v>
      </c>
      <c r="J31" s="13">
        <v>0</v>
      </c>
      <c r="K31" s="13">
        <v>0</v>
      </c>
      <c r="L31" s="13">
        <v>0</v>
      </c>
      <c r="M31" s="13">
        <v>0.5</v>
      </c>
      <c r="N31" s="13" t="str">
        <f t="shared" ref="N31" si="31">IF(D31="нд","нд",N(I31)-N(D31))</f>
        <v>нд</v>
      </c>
      <c r="O31" s="13" t="str">
        <f t="shared" ref="O31" si="32">IF(N31="нд","нд",IF(N31=0,0,IF(AND(N(D31)=0,N31&lt;&gt;0),"нд",(N(N31))/N(D31)*100)))</f>
        <v>нд</v>
      </c>
      <c r="P31" s="13" t="str">
        <f t="shared" ref="P31" si="33">IF(D31="нд","нд",N(J31)-N(E31))</f>
        <v>нд</v>
      </c>
      <c r="Q31" s="13" t="str">
        <f t="shared" ref="Q31" si="34">IF(P31="нд","нд",IF(P31=0,0,IF(AND(N(E31)=0,P31&lt;&gt;0),"нд",(N(P31))/N(E31)*100)))</f>
        <v>нд</v>
      </c>
      <c r="R31" s="13" t="str">
        <f t="shared" ref="R31" si="35">IF(D31="нд","нд",N(K31)-N(F31))</f>
        <v>нд</v>
      </c>
      <c r="S31" s="13" t="str">
        <f t="shared" ref="S31" si="36">IF(R31="нд","нд",IF(R31=0,0,IF(AND(N(F31)=0,R31&lt;&gt;0),"нд",(N(R31))/N(F31)*100)))</f>
        <v>нд</v>
      </c>
      <c r="T31" s="13" t="str">
        <f t="shared" ref="T31" si="37">IF(D31="нд","нд",N(L31)-N(G31))</f>
        <v>нд</v>
      </c>
      <c r="U31" s="13" t="str">
        <f t="shared" ref="U31" si="38">IF(T31="нд","нд",IF(T31=0,0,IF(AND(N(G31)=0,T31&lt;&gt;0),"нд",(N(T31))/N(G31)*100)))</f>
        <v>нд</v>
      </c>
      <c r="V31" s="13" t="str">
        <f t="shared" ref="V31" si="39">IF(D31="нд","нд",N(M31)-N(H31))</f>
        <v>нд</v>
      </c>
      <c r="W31" s="13" t="str">
        <f t="shared" ref="W31" si="40">IF(V31="нд","нд",IF(V31=0,0,IF(AND(N(H31)=0,V31&lt;&gt;0),"нд",(N(V31))/N(H31)*100)))</f>
        <v>нд</v>
      </c>
      <c r="X31" s="14" t="s">
        <v>264</v>
      </c>
    </row>
    <row r="32" spans="1:24" ht="47.25" x14ac:dyDescent="0.25">
      <c r="A32" s="16" t="s">
        <v>46</v>
      </c>
      <c r="B32" s="18" t="s">
        <v>134</v>
      </c>
      <c r="C32" s="16" t="s">
        <v>135</v>
      </c>
      <c r="D32" s="13" t="s">
        <v>23</v>
      </c>
      <c r="E32" s="13" t="s">
        <v>23</v>
      </c>
      <c r="F32" s="13" t="s">
        <v>23</v>
      </c>
      <c r="G32" s="13" t="s">
        <v>23</v>
      </c>
      <c r="H32" s="13" t="s">
        <v>23</v>
      </c>
      <c r="I32" s="13">
        <f t="shared" ref="I32:I34" si="41">SUM(J32,K32,L32,M32)</f>
        <v>0.04</v>
      </c>
      <c r="J32" s="13">
        <v>0</v>
      </c>
      <c r="K32" s="13">
        <v>0</v>
      </c>
      <c r="L32" s="13">
        <v>0</v>
      </c>
      <c r="M32" s="13">
        <v>0.04</v>
      </c>
      <c r="N32" s="13" t="str">
        <f t="shared" ref="N32:N34" si="42">IF(D32="нд","нд",N(I32)-N(D32))</f>
        <v>нд</v>
      </c>
      <c r="O32" s="13" t="str">
        <f t="shared" ref="O32:O34" si="43">IF(N32="нд","нд",IF(N32=0,0,IF(AND(N(D32)=0,N32&lt;&gt;0),"нд",(N(N32))/N(D32)*100)))</f>
        <v>нд</v>
      </c>
      <c r="P32" s="13" t="str">
        <f t="shared" ref="P32:P34" si="44">IF(D32="нд","нд",N(J32)-N(E32))</f>
        <v>нд</v>
      </c>
      <c r="Q32" s="13" t="str">
        <f t="shared" ref="Q32:Q34" si="45">IF(P32="нд","нд",IF(P32=0,0,IF(AND(N(E32)=0,P32&lt;&gt;0),"нд",(N(P32))/N(E32)*100)))</f>
        <v>нд</v>
      </c>
      <c r="R32" s="13" t="str">
        <f t="shared" ref="R32:R34" si="46">IF(D32="нд","нд",N(K32)-N(F32))</f>
        <v>нд</v>
      </c>
      <c r="S32" s="13" t="str">
        <f t="shared" ref="S32:S34" si="47">IF(R32="нд","нд",IF(R32=0,0,IF(AND(N(F32)=0,R32&lt;&gt;0),"нд",(N(R32))/N(F32)*100)))</f>
        <v>нд</v>
      </c>
      <c r="T32" s="13" t="str">
        <f t="shared" ref="T32:T34" si="48">IF(D32="нд","нд",N(L32)-N(G32))</f>
        <v>нд</v>
      </c>
      <c r="U32" s="13" t="str">
        <f t="shared" ref="U32:U34" si="49">IF(T32="нд","нд",IF(T32=0,0,IF(AND(N(G32)=0,T32&lt;&gt;0),"нд",(N(T32))/N(G32)*100)))</f>
        <v>нд</v>
      </c>
      <c r="V32" s="13" t="str">
        <f t="shared" ref="V32:V34" si="50">IF(D32="нд","нд",N(M32)-N(H32))</f>
        <v>нд</v>
      </c>
      <c r="W32" s="13" t="str">
        <f t="shared" ref="W32:W34" si="51">IF(V32="нд","нд",IF(V32=0,0,IF(AND(N(H32)=0,V32&lt;&gt;0),"нд",(N(V32))/N(H32)*100)))</f>
        <v>нд</v>
      </c>
      <c r="X32" s="14" t="s">
        <v>264</v>
      </c>
    </row>
    <row r="33" spans="1:24" ht="47.25" x14ac:dyDescent="0.25">
      <c r="A33" s="16" t="s">
        <v>46</v>
      </c>
      <c r="B33" s="18" t="s">
        <v>136</v>
      </c>
      <c r="C33" s="16" t="s">
        <v>137</v>
      </c>
      <c r="D33" s="13" t="s">
        <v>23</v>
      </c>
      <c r="E33" s="13" t="s">
        <v>23</v>
      </c>
      <c r="F33" s="13" t="s">
        <v>23</v>
      </c>
      <c r="G33" s="13" t="s">
        <v>23</v>
      </c>
      <c r="H33" s="13" t="s">
        <v>23</v>
      </c>
      <c r="I33" s="13">
        <f t="shared" si="41"/>
        <v>1.56833154</v>
      </c>
      <c r="J33" s="13">
        <v>0</v>
      </c>
      <c r="K33" s="13">
        <v>0</v>
      </c>
      <c r="L33" s="13">
        <v>0</v>
      </c>
      <c r="M33" s="13">
        <v>1.56833154</v>
      </c>
      <c r="N33" s="13" t="str">
        <f t="shared" si="42"/>
        <v>нд</v>
      </c>
      <c r="O33" s="13" t="str">
        <f t="shared" si="43"/>
        <v>нд</v>
      </c>
      <c r="P33" s="13" t="str">
        <f t="shared" si="44"/>
        <v>нд</v>
      </c>
      <c r="Q33" s="13" t="str">
        <f t="shared" si="45"/>
        <v>нд</v>
      </c>
      <c r="R33" s="13" t="str">
        <f t="shared" si="46"/>
        <v>нд</v>
      </c>
      <c r="S33" s="13" t="str">
        <f t="shared" si="47"/>
        <v>нд</v>
      </c>
      <c r="T33" s="13" t="str">
        <f t="shared" si="48"/>
        <v>нд</v>
      </c>
      <c r="U33" s="13" t="str">
        <f t="shared" si="49"/>
        <v>нд</v>
      </c>
      <c r="V33" s="13" t="str">
        <f t="shared" si="50"/>
        <v>нд</v>
      </c>
      <c r="W33" s="13" t="str">
        <f t="shared" si="51"/>
        <v>нд</v>
      </c>
      <c r="X33" s="14" t="s">
        <v>264</v>
      </c>
    </row>
    <row r="34" spans="1:24" ht="47.25" x14ac:dyDescent="0.25">
      <c r="A34" s="16" t="s">
        <v>46</v>
      </c>
      <c r="B34" s="18" t="s">
        <v>138</v>
      </c>
      <c r="C34" s="16" t="s">
        <v>139</v>
      </c>
      <c r="D34" s="13" t="s">
        <v>23</v>
      </c>
      <c r="E34" s="13" t="s">
        <v>23</v>
      </c>
      <c r="F34" s="13" t="s">
        <v>23</v>
      </c>
      <c r="G34" s="13" t="s">
        <v>23</v>
      </c>
      <c r="H34" s="13" t="s">
        <v>23</v>
      </c>
      <c r="I34" s="13">
        <f t="shared" si="41"/>
        <v>0.04</v>
      </c>
      <c r="J34" s="13">
        <v>0</v>
      </c>
      <c r="K34" s="13">
        <v>0</v>
      </c>
      <c r="L34" s="13">
        <v>0</v>
      </c>
      <c r="M34" s="13">
        <v>0.04</v>
      </c>
      <c r="N34" s="13" t="str">
        <f t="shared" si="42"/>
        <v>нд</v>
      </c>
      <c r="O34" s="13" t="str">
        <f t="shared" si="43"/>
        <v>нд</v>
      </c>
      <c r="P34" s="13" t="str">
        <f t="shared" si="44"/>
        <v>нд</v>
      </c>
      <c r="Q34" s="13" t="str">
        <f t="shared" si="45"/>
        <v>нд</v>
      </c>
      <c r="R34" s="13" t="str">
        <f t="shared" si="46"/>
        <v>нд</v>
      </c>
      <c r="S34" s="13" t="str">
        <f t="shared" si="47"/>
        <v>нд</v>
      </c>
      <c r="T34" s="13" t="str">
        <f t="shared" si="48"/>
        <v>нд</v>
      </c>
      <c r="U34" s="13" t="str">
        <f t="shared" si="49"/>
        <v>нд</v>
      </c>
      <c r="V34" s="13" t="str">
        <f t="shared" si="50"/>
        <v>нд</v>
      </c>
      <c r="W34" s="13" t="str">
        <f t="shared" si="51"/>
        <v>нд</v>
      </c>
      <c r="X34" s="14" t="s">
        <v>264</v>
      </c>
    </row>
    <row r="35" spans="1:24" x14ac:dyDescent="0.25">
      <c r="A35" s="17" t="s">
        <v>48</v>
      </c>
      <c r="B35" s="18" t="s">
        <v>49</v>
      </c>
      <c r="C35" s="16" t="s">
        <v>22</v>
      </c>
      <c r="D35" s="19">
        <f t="shared" ref="D35:M35" si="52">SUM(D36,D37)</f>
        <v>0</v>
      </c>
      <c r="E35" s="19">
        <f t="shared" si="52"/>
        <v>0</v>
      </c>
      <c r="F35" s="19">
        <f t="shared" si="52"/>
        <v>0</v>
      </c>
      <c r="G35" s="19">
        <f t="shared" si="52"/>
        <v>0</v>
      </c>
      <c r="H35" s="19">
        <f t="shared" si="52"/>
        <v>0</v>
      </c>
      <c r="I35" s="19">
        <f t="shared" si="52"/>
        <v>0</v>
      </c>
      <c r="J35" s="19">
        <f t="shared" si="52"/>
        <v>0</v>
      </c>
      <c r="K35" s="19">
        <f t="shared" si="52"/>
        <v>0</v>
      </c>
      <c r="L35" s="19">
        <f t="shared" si="52"/>
        <v>0</v>
      </c>
      <c r="M35" s="19">
        <f t="shared" si="52"/>
        <v>0</v>
      </c>
      <c r="N35" s="13">
        <f t="shared" ref="N35:N47" si="53">IF(D35="нд","нд",N(I35)-N(D35))</f>
        <v>0</v>
      </c>
      <c r="O35" s="13">
        <f t="shared" ref="O35:O47" si="54">IF(N35="нд","нд",IF(N35=0,0,IF(AND(N(D35)=0,N35&lt;&gt;0),"нд",(N(N35))/N(D35)*100)))</f>
        <v>0</v>
      </c>
      <c r="P35" s="13">
        <f t="shared" ref="P35:P47" si="55">IF(D35="нд","нд",N(J35)-N(E35))</f>
        <v>0</v>
      </c>
      <c r="Q35" s="13">
        <f t="shared" ref="Q35:Q47" si="56">IF(P35="нд","нд",IF(P35=0,0,IF(AND(N(E35)=0,P35&lt;&gt;0),"нд",(N(P35))/N(E35)*100)))</f>
        <v>0</v>
      </c>
      <c r="R35" s="13">
        <f t="shared" ref="R35:R47" si="57">IF(D35="нд","нд",N(K35)-N(F35))</f>
        <v>0</v>
      </c>
      <c r="S35" s="13">
        <f t="shared" ref="S35:S47" si="58">IF(R35="нд","нд",IF(R35=0,0,IF(AND(N(F35)=0,R35&lt;&gt;0),"нд",(N(R35))/N(F35)*100)))</f>
        <v>0</v>
      </c>
      <c r="T35" s="13">
        <f t="shared" ref="T35:T47" si="59">IF(D35="нд","нд",N(L35)-N(G35))</f>
        <v>0</v>
      </c>
      <c r="U35" s="13">
        <f t="shared" ref="U35:U47" si="60">IF(T35="нд","нд",IF(T35=0,0,IF(AND(N(G35)=0,T35&lt;&gt;0),"нд",(N(T35))/N(G35)*100)))</f>
        <v>0</v>
      </c>
      <c r="V35" s="13">
        <f t="shared" ref="V35:V47" si="61">IF(D35="нд","нд",N(M35)-N(H35))</f>
        <v>0</v>
      </c>
      <c r="W35" s="13">
        <f t="shared" ref="W35:W47" si="62">IF(V35="нд","нд",IF(V35=0,0,IF(AND(N(H35)=0,V35&lt;&gt;0),"нд",(N(V35))/N(H35)*100)))</f>
        <v>0</v>
      </c>
      <c r="X35" s="14" t="s">
        <v>23</v>
      </c>
    </row>
    <row r="36" spans="1:24" ht="31.5" x14ac:dyDescent="0.25">
      <c r="A36" s="10" t="s">
        <v>50</v>
      </c>
      <c r="B36" s="11" t="s">
        <v>51</v>
      </c>
      <c r="C36" s="12" t="s">
        <v>22</v>
      </c>
      <c r="D36" s="15">
        <v>0</v>
      </c>
      <c r="E36" s="15">
        <v>0</v>
      </c>
      <c r="F36" s="15">
        <v>0</v>
      </c>
      <c r="G36" s="15">
        <v>0</v>
      </c>
      <c r="H36" s="15">
        <v>0</v>
      </c>
      <c r="I36" s="15">
        <v>0</v>
      </c>
      <c r="J36" s="15">
        <v>0</v>
      </c>
      <c r="K36" s="15">
        <v>0</v>
      </c>
      <c r="L36" s="15">
        <v>0</v>
      </c>
      <c r="M36" s="15">
        <v>0</v>
      </c>
      <c r="N36" s="13">
        <f t="shared" si="53"/>
        <v>0</v>
      </c>
      <c r="O36" s="13">
        <f t="shared" si="54"/>
        <v>0</v>
      </c>
      <c r="P36" s="13">
        <f t="shared" si="55"/>
        <v>0</v>
      </c>
      <c r="Q36" s="13">
        <f t="shared" si="56"/>
        <v>0</v>
      </c>
      <c r="R36" s="13">
        <f t="shared" si="57"/>
        <v>0</v>
      </c>
      <c r="S36" s="13">
        <f t="shared" si="58"/>
        <v>0</v>
      </c>
      <c r="T36" s="13">
        <f t="shared" si="59"/>
        <v>0</v>
      </c>
      <c r="U36" s="13">
        <f t="shared" si="60"/>
        <v>0</v>
      </c>
      <c r="V36" s="13">
        <f t="shared" si="61"/>
        <v>0</v>
      </c>
      <c r="W36" s="13">
        <f t="shared" si="62"/>
        <v>0</v>
      </c>
      <c r="X36" s="14" t="s">
        <v>23</v>
      </c>
    </row>
    <row r="37" spans="1:24" ht="31.5" x14ac:dyDescent="0.25">
      <c r="A37" s="10" t="s">
        <v>52</v>
      </c>
      <c r="B37" s="11" t="s">
        <v>53</v>
      </c>
      <c r="C37" s="12" t="s">
        <v>22</v>
      </c>
      <c r="D37" s="15">
        <v>0</v>
      </c>
      <c r="E37" s="15">
        <v>0</v>
      </c>
      <c r="F37" s="15">
        <v>0</v>
      </c>
      <c r="G37" s="15">
        <v>0</v>
      </c>
      <c r="H37" s="15">
        <v>0</v>
      </c>
      <c r="I37" s="15">
        <v>0</v>
      </c>
      <c r="J37" s="15">
        <v>0</v>
      </c>
      <c r="K37" s="15">
        <v>0</v>
      </c>
      <c r="L37" s="15">
        <v>0</v>
      </c>
      <c r="M37" s="15">
        <v>0</v>
      </c>
      <c r="N37" s="13">
        <f t="shared" si="53"/>
        <v>0</v>
      </c>
      <c r="O37" s="13">
        <f t="shared" si="54"/>
        <v>0</v>
      </c>
      <c r="P37" s="13">
        <f t="shared" si="55"/>
        <v>0</v>
      </c>
      <c r="Q37" s="13">
        <f t="shared" si="56"/>
        <v>0</v>
      </c>
      <c r="R37" s="13">
        <f t="shared" si="57"/>
        <v>0</v>
      </c>
      <c r="S37" s="13">
        <f t="shared" si="58"/>
        <v>0</v>
      </c>
      <c r="T37" s="13">
        <f t="shared" si="59"/>
        <v>0</v>
      </c>
      <c r="U37" s="13">
        <f t="shared" si="60"/>
        <v>0</v>
      </c>
      <c r="V37" s="13">
        <f t="shared" si="61"/>
        <v>0</v>
      </c>
      <c r="W37" s="13">
        <f t="shared" si="62"/>
        <v>0</v>
      </c>
      <c r="X37" s="14" t="s">
        <v>23</v>
      </c>
    </row>
    <row r="38" spans="1:24" ht="31.5" x14ac:dyDescent="0.25">
      <c r="A38" s="17" t="s">
        <v>54</v>
      </c>
      <c r="B38" s="18" t="s">
        <v>55</v>
      </c>
      <c r="C38" s="16" t="s">
        <v>22</v>
      </c>
      <c r="D38" s="19">
        <f>SUM(D39)</f>
        <v>0</v>
      </c>
      <c r="E38" s="19">
        <f t="shared" ref="E38:M38" si="63">SUM(E39)</f>
        <v>0</v>
      </c>
      <c r="F38" s="19">
        <f t="shared" si="63"/>
        <v>0</v>
      </c>
      <c r="G38" s="19">
        <f t="shared" si="63"/>
        <v>0</v>
      </c>
      <c r="H38" s="19">
        <f t="shared" si="63"/>
        <v>0</v>
      </c>
      <c r="I38" s="19">
        <f t="shared" si="63"/>
        <v>0</v>
      </c>
      <c r="J38" s="19">
        <f t="shared" si="63"/>
        <v>0</v>
      </c>
      <c r="K38" s="19">
        <f t="shared" si="63"/>
        <v>0</v>
      </c>
      <c r="L38" s="19">
        <f t="shared" si="63"/>
        <v>0</v>
      </c>
      <c r="M38" s="19">
        <f t="shared" si="63"/>
        <v>0</v>
      </c>
      <c r="N38" s="13">
        <f t="shared" si="53"/>
        <v>0</v>
      </c>
      <c r="O38" s="13">
        <f t="shared" si="54"/>
        <v>0</v>
      </c>
      <c r="P38" s="13">
        <f t="shared" si="55"/>
        <v>0</v>
      </c>
      <c r="Q38" s="13">
        <f t="shared" si="56"/>
        <v>0</v>
      </c>
      <c r="R38" s="13">
        <f t="shared" si="57"/>
        <v>0</v>
      </c>
      <c r="S38" s="13">
        <f t="shared" si="58"/>
        <v>0</v>
      </c>
      <c r="T38" s="13">
        <f t="shared" si="59"/>
        <v>0</v>
      </c>
      <c r="U38" s="13">
        <f t="shared" si="60"/>
        <v>0</v>
      </c>
      <c r="V38" s="13">
        <f t="shared" si="61"/>
        <v>0</v>
      </c>
      <c r="W38" s="13">
        <f t="shared" si="62"/>
        <v>0</v>
      </c>
      <c r="X38" s="14" t="s">
        <v>23</v>
      </c>
    </row>
    <row r="39" spans="1:24" x14ac:dyDescent="0.25">
      <c r="A39" s="12" t="s">
        <v>56</v>
      </c>
      <c r="B39" s="11" t="s">
        <v>57</v>
      </c>
      <c r="C39" s="12" t="s">
        <v>22</v>
      </c>
      <c r="D39" s="13">
        <f t="shared" ref="D39:M39" si="64">SUM(D40,D41,D42)</f>
        <v>0</v>
      </c>
      <c r="E39" s="13">
        <f t="shared" si="64"/>
        <v>0</v>
      </c>
      <c r="F39" s="13">
        <f t="shared" si="64"/>
        <v>0</v>
      </c>
      <c r="G39" s="13">
        <f t="shared" si="64"/>
        <v>0</v>
      </c>
      <c r="H39" s="13">
        <f t="shared" si="64"/>
        <v>0</v>
      </c>
      <c r="I39" s="13">
        <f t="shared" si="64"/>
        <v>0</v>
      </c>
      <c r="J39" s="13">
        <f t="shared" si="64"/>
        <v>0</v>
      </c>
      <c r="K39" s="13">
        <f t="shared" si="64"/>
        <v>0</v>
      </c>
      <c r="L39" s="13">
        <f t="shared" si="64"/>
        <v>0</v>
      </c>
      <c r="M39" s="13">
        <f t="shared" si="64"/>
        <v>0</v>
      </c>
      <c r="N39" s="13">
        <f t="shared" si="53"/>
        <v>0</v>
      </c>
      <c r="O39" s="13">
        <f t="shared" si="54"/>
        <v>0</v>
      </c>
      <c r="P39" s="13">
        <f t="shared" si="55"/>
        <v>0</v>
      </c>
      <c r="Q39" s="13">
        <f t="shared" si="56"/>
        <v>0</v>
      </c>
      <c r="R39" s="13">
        <f t="shared" si="57"/>
        <v>0</v>
      </c>
      <c r="S39" s="13">
        <f t="shared" si="58"/>
        <v>0</v>
      </c>
      <c r="T39" s="13">
        <f t="shared" si="59"/>
        <v>0</v>
      </c>
      <c r="U39" s="13">
        <f t="shared" si="60"/>
        <v>0</v>
      </c>
      <c r="V39" s="13">
        <f t="shared" si="61"/>
        <v>0</v>
      </c>
      <c r="W39" s="13">
        <f t="shared" si="62"/>
        <v>0</v>
      </c>
      <c r="X39" s="14" t="s">
        <v>23</v>
      </c>
    </row>
    <row r="40" spans="1:24" ht="47.25" x14ac:dyDescent="0.25">
      <c r="A40" s="12" t="s">
        <v>56</v>
      </c>
      <c r="B40" s="11" t="s">
        <v>58</v>
      </c>
      <c r="C40" s="12" t="s">
        <v>22</v>
      </c>
      <c r="D40" s="13">
        <v>0</v>
      </c>
      <c r="E40" s="13">
        <v>0</v>
      </c>
      <c r="F40" s="13">
        <v>0</v>
      </c>
      <c r="G40" s="13">
        <v>0</v>
      </c>
      <c r="H40" s="13">
        <v>0</v>
      </c>
      <c r="I40" s="13">
        <v>0</v>
      </c>
      <c r="J40" s="13">
        <v>0</v>
      </c>
      <c r="K40" s="13">
        <v>0</v>
      </c>
      <c r="L40" s="13">
        <v>0</v>
      </c>
      <c r="M40" s="13">
        <v>0</v>
      </c>
      <c r="N40" s="13">
        <f t="shared" si="53"/>
        <v>0</v>
      </c>
      <c r="O40" s="13">
        <f t="shared" si="54"/>
        <v>0</v>
      </c>
      <c r="P40" s="13">
        <f t="shared" si="55"/>
        <v>0</v>
      </c>
      <c r="Q40" s="13">
        <f t="shared" si="56"/>
        <v>0</v>
      </c>
      <c r="R40" s="13">
        <f t="shared" si="57"/>
        <v>0</v>
      </c>
      <c r="S40" s="13">
        <f t="shared" si="58"/>
        <v>0</v>
      </c>
      <c r="T40" s="13">
        <f t="shared" si="59"/>
        <v>0</v>
      </c>
      <c r="U40" s="13">
        <f t="shared" si="60"/>
        <v>0</v>
      </c>
      <c r="V40" s="13">
        <f t="shared" si="61"/>
        <v>0</v>
      </c>
      <c r="W40" s="13">
        <f t="shared" si="62"/>
        <v>0</v>
      </c>
      <c r="X40" s="14" t="s">
        <v>23</v>
      </c>
    </row>
    <row r="41" spans="1:24" ht="47.25" x14ac:dyDescent="0.25">
      <c r="A41" s="12" t="s">
        <v>56</v>
      </c>
      <c r="B41" s="11" t="s">
        <v>59</v>
      </c>
      <c r="C41" s="12" t="s">
        <v>22</v>
      </c>
      <c r="D41" s="13">
        <v>0</v>
      </c>
      <c r="E41" s="13">
        <v>0</v>
      </c>
      <c r="F41" s="13">
        <v>0</v>
      </c>
      <c r="G41" s="13">
        <v>0</v>
      </c>
      <c r="H41" s="13">
        <v>0</v>
      </c>
      <c r="I41" s="13">
        <v>0</v>
      </c>
      <c r="J41" s="13">
        <v>0</v>
      </c>
      <c r="K41" s="13">
        <v>0</v>
      </c>
      <c r="L41" s="13">
        <v>0</v>
      </c>
      <c r="M41" s="13">
        <v>0</v>
      </c>
      <c r="N41" s="13">
        <f t="shared" si="53"/>
        <v>0</v>
      </c>
      <c r="O41" s="13">
        <f t="shared" si="54"/>
        <v>0</v>
      </c>
      <c r="P41" s="13">
        <f t="shared" si="55"/>
        <v>0</v>
      </c>
      <c r="Q41" s="13">
        <f t="shared" si="56"/>
        <v>0</v>
      </c>
      <c r="R41" s="13">
        <f t="shared" si="57"/>
        <v>0</v>
      </c>
      <c r="S41" s="13">
        <f t="shared" si="58"/>
        <v>0</v>
      </c>
      <c r="T41" s="13">
        <f t="shared" si="59"/>
        <v>0</v>
      </c>
      <c r="U41" s="13">
        <f t="shared" si="60"/>
        <v>0</v>
      </c>
      <c r="V41" s="13">
        <f t="shared" si="61"/>
        <v>0</v>
      </c>
      <c r="W41" s="13">
        <f t="shared" si="62"/>
        <v>0</v>
      </c>
      <c r="X41" s="14" t="s">
        <v>23</v>
      </c>
    </row>
    <row r="42" spans="1:24" ht="47.25" x14ac:dyDescent="0.25">
      <c r="A42" s="12" t="s">
        <v>56</v>
      </c>
      <c r="B42" s="11" t="s">
        <v>60</v>
      </c>
      <c r="C42" s="12" t="s">
        <v>22</v>
      </c>
      <c r="D42" s="13">
        <v>0</v>
      </c>
      <c r="E42" s="13">
        <v>0</v>
      </c>
      <c r="F42" s="13">
        <v>0</v>
      </c>
      <c r="G42" s="13">
        <v>0</v>
      </c>
      <c r="H42" s="13">
        <v>0</v>
      </c>
      <c r="I42" s="13">
        <v>0</v>
      </c>
      <c r="J42" s="13">
        <v>0</v>
      </c>
      <c r="K42" s="13">
        <v>0</v>
      </c>
      <c r="L42" s="13">
        <v>0</v>
      </c>
      <c r="M42" s="13">
        <v>0</v>
      </c>
      <c r="N42" s="13">
        <f t="shared" si="53"/>
        <v>0</v>
      </c>
      <c r="O42" s="13">
        <f t="shared" si="54"/>
        <v>0</v>
      </c>
      <c r="P42" s="13">
        <f t="shared" si="55"/>
        <v>0</v>
      </c>
      <c r="Q42" s="13">
        <f t="shared" si="56"/>
        <v>0</v>
      </c>
      <c r="R42" s="13">
        <f t="shared" si="57"/>
        <v>0</v>
      </c>
      <c r="S42" s="13">
        <f t="shared" si="58"/>
        <v>0</v>
      </c>
      <c r="T42" s="13">
        <f t="shared" si="59"/>
        <v>0</v>
      </c>
      <c r="U42" s="13">
        <f t="shared" si="60"/>
        <v>0</v>
      </c>
      <c r="V42" s="13">
        <f t="shared" si="61"/>
        <v>0</v>
      </c>
      <c r="W42" s="13">
        <f t="shared" si="62"/>
        <v>0</v>
      </c>
      <c r="X42" s="14" t="s">
        <v>23</v>
      </c>
    </row>
    <row r="43" spans="1:24" ht="47.25" x14ac:dyDescent="0.25">
      <c r="A43" s="10" t="s">
        <v>61</v>
      </c>
      <c r="B43" s="11" t="s">
        <v>62</v>
      </c>
      <c r="C43" s="12" t="s">
        <v>22</v>
      </c>
      <c r="D43" s="15">
        <f t="shared" ref="D43:M43" si="65">SUM(D44,D45)</f>
        <v>0</v>
      </c>
      <c r="E43" s="15">
        <f t="shared" si="65"/>
        <v>0</v>
      </c>
      <c r="F43" s="15">
        <f t="shared" si="65"/>
        <v>0</v>
      </c>
      <c r="G43" s="15">
        <f t="shared" si="65"/>
        <v>0</v>
      </c>
      <c r="H43" s="15">
        <f t="shared" si="65"/>
        <v>0</v>
      </c>
      <c r="I43" s="15">
        <f t="shared" si="65"/>
        <v>1.25</v>
      </c>
      <c r="J43" s="15">
        <f t="shared" si="65"/>
        <v>0</v>
      </c>
      <c r="K43" s="15">
        <f t="shared" si="65"/>
        <v>0</v>
      </c>
      <c r="L43" s="15">
        <f t="shared" si="65"/>
        <v>1.25</v>
      </c>
      <c r="M43" s="15">
        <f t="shared" si="65"/>
        <v>0</v>
      </c>
      <c r="N43" s="13">
        <f t="shared" si="53"/>
        <v>1.25</v>
      </c>
      <c r="O43" s="13" t="str">
        <f t="shared" si="54"/>
        <v>нд</v>
      </c>
      <c r="P43" s="13">
        <f t="shared" si="55"/>
        <v>0</v>
      </c>
      <c r="Q43" s="13">
        <f t="shared" si="56"/>
        <v>0</v>
      </c>
      <c r="R43" s="13">
        <f t="shared" si="57"/>
        <v>0</v>
      </c>
      <c r="S43" s="13">
        <f t="shared" si="58"/>
        <v>0</v>
      </c>
      <c r="T43" s="13">
        <f t="shared" si="59"/>
        <v>1.25</v>
      </c>
      <c r="U43" s="13" t="str">
        <f t="shared" si="60"/>
        <v>нд</v>
      </c>
      <c r="V43" s="13">
        <f t="shared" si="61"/>
        <v>0</v>
      </c>
      <c r="W43" s="13">
        <f t="shared" si="62"/>
        <v>0</v>
      </c>
      <c r="X43" s="14" t="s">
        <v>23</v>
      </c>
    </row>
    <row r="44" spans="1:24" ht="31.5" x14ac:dyDescent="0.25">
      <c r="A44" s="10" t="s">
        <v>63</v>
      </c>
      <c r="B44" s="11" t="s">
        <v>64</v>
      </c>
      <c r="C44" s="12" t="s">
        <v>22</v>
      </c>
      <c r="D44" s="15">
        <v>0</v>
      </c>
      <c r="E44" s="15">
        <v>0</v>
      </c>
      <c r="F44" s="15">
        <v>0</v>
      </c>
      <c r="G44" s="15">
        <v>0</v>
      </c>
      <c r="H44" s="15">
        <v>0</v>
      </c>
      <c r="I44" s="15">
        <v>0</v>
      </c>
      <c r="J44" s="15">
        <v>0</v>
      </c>
      <c r="K44" s="15">
        <v>0</v>
      </c>
      <c r="L44" s="15">
        <v>0</v>
      </c>
      <c r="M44" s="15">
        <v>0</v>
      </c>
      <c r="N44" s="13">
        <f t="shared" si="53"/>
        <v>0</v>
      </c>
      <c r="O44" s="13">
        <f t="shared" si="54"/>
        <v>0</v>
      </c>
      <c r="P44" s="13">
        <f t="shared" si="55"/>
        <v>0</v>
      </c>
      <c r="Q44" s="13">
        <f t="shared" si="56"/>
        <v>0</v>
      </c>
      <c r="R44" s="13">
        <f t="shared" si="57"/>
        <v>0</v>
      </c>
      <c r="S44" s="13">
        <f t="shared" si="58"/>
        <v>0</v>
      </c>
      <c r="T44" s="13">
        <f t="shared" si="59"/>
        <v>0</v>
      </c>
      <c r="U44" s="13">
        <f t="shared" si="60"/>
        <v>0</v>
      </c>
      <c r="V44" s="13">
        <f t="shared" si="61"/>
        <v>0</v>
      </c>
      <c r="W44" s="13">
        <f t="shared" si="62"/>
        <v>0</v>
      </c>
      <c r="X44" s="14" t="s">
        <v>23</v>
      </c>
    </row>
    <row r="45" spans="1:24" ht="31.5" x14ac:dyDescent="0.25">
      <c r="A45" s="10" t="s">
        <v>65</v>
      </c>
      <c r="B45" s="11" t="s">
        <v>66</v>
      </c>
      <c r="C45" s="12" t="s">
        <v>22</v>
      </c>
      <c r="D45" s="13">
        <f>SUM(D46:D47)</f>
        <v>0</v>
      </c>
      <c r="E45" s="13">
        <f t="shared" ref="E45:M45" si="66">SUM(E46:E47)</f>
        <v>0</v>
      </c>
      <c r="F45" s="13">
        <f t="shared" si="66"/>
        <v>0</v>
      </c>
      <c r="G45" s="13">
        <f t="shared" si="66"/>
        <v>0</v>
      </c>
      <c r="H45" s="13">
        <f t="shared" si="66"/>
        <v>0</v>
      </c>
      <c r="I45" s="13">
        <f t="shared" si="66"/>
        <v>1.25</v>
      </c>
      <c r="J45" s="13">
        <f t="shared" si="66"/>
        <v>0</v>
      </c>
      <c r="K45" s="13">
        <f t="shared" si="66"/>
        <v>0</v>
      </c>
      <c r="L45" s="13">
        <f t="shared" si="66"/>
        <v>1.25</v>
      </c>
      <c r="M45" s="13">
        <f t="shared" si="66"/>
        <v>0</v>
      </c>
      <c r="N45" s="13">
        <f t="shared" si="53"/>
        <v>1.25</v>
      </c>
      <c r="O45" s="13" t="str">
        <f t="shared" si="54"/>
        <v>нд</v>
      </c>
      <c r="P45" s="13">
        <f t="shared" si="55"/>
        <v>0</v>
      </c>
      <c r="Q45" s="13">
        <f t="shared" si="56"/>
        <v>0</v>
      </c>
      <c r="R45" s="13">
        <f t="shared" si="57"/>
        <v>0</v>
      </c>
      <c r="S45" s="13">
        <f t="shared" si="58"/>
        <v>0</v>
      </c>
      <c r="T45" s="13">
        <f t="shared" si="59"/>
        <v>1.25</v>
      </c>
      <c r="U45" s="13" t="str">
        <f t="shared" si="60"/>
        <v>нд</v>
      </c>
      <c r="V45" s="13">
        <f t="shared" si="61"/>
        <v>0</v>
      </c>
      <c r="W45" s="13">
        <f t="shared" si="62"/>
        <v>0</v>
      </c>
      <c r="X45" s="14" t="s">
        <v>23</v>
      </c>
    </row>
    <row r="46" spans="1:24" ht="31.5" x14ac:dyDescent="0.25">
      <c r="A46" s="17" t="s">
        <v>65</v>
      </c>
      <c r="B46" s="18" t="s">
        <v>140</v>
      </c>
      <c r="C46" s="16" t="s">
        <v>141</v>
      </c>
      <c r="D46" s="13" t="s">
        <v>23</v>
      </c>
      <c r="E46" s="13" t="s">
        <v>23</v>
      </c>
      <c r="F46" s="13" t="s">
        <v>23</v>
      </c>
      <c r="G46" s="13" t="s">
        <v>23</v>
      </c>
      <c r="H46" s="13" t="s">
        <v>23</v>
      </c>
      <c r="I46" s="13">
        <f t="shared" ref="I46:I47" si="67">SUM(J46,K46,L46,M46)</f>
        <v>0.21</v>
      </c>
      <c r="J46" s="13">
        <v>0</v>
      </c>
      <c r="K46" s="13">
        <v>0</v>
      </c>
      <c r="L46" s="13">
        <v>0.21</v>
      </c>
      <c r="M46" s="13">
        <v>0</v>
      </c>
      <c r="N46" s="13" t="str">
        <f t="shared" si="53"/>
        <v>нд</v>
      </c>
      <c r="O46" s="13" t="str">
        <f t="shared" si="54"/>
        <v>нд</v>
      </c>
      <c r="P46" s="13" t="str">
        <f t="shared" si="55"/>
        <v>нд</v>
      </c>
      <c r="Q46" s="13" t="str">
        <f t="shared" si="56"/>
        <v>нд</v>
      </c>
      <c r="R46" s="13" t="str">
        <f t="shared" si="57"/>
        <v>нд</v>
      </c>
      <c r="S46" s="13" t="str">
        <f t="shared" si="58"/>
        <v>нд</v>
      </c>
      <c r="T46" s="13" t="str">
        <f t="shared" si="59"/>
        <v>нд</v>
      </c>
      <c r="U46" s="13" t="str">
        <f t="shared" si="60"/>
        <v>нд</v>
      </c>
      <c r="V46" s="13" t="str">
        <f t="shared" si="61"/>
        <v>нд</v>
      </c>
      <c r="W46" s="13" t="str">
        <f t="shared" si="62"/>
        <v>нд</v>
      </c>
      <c r="X46" s="14" t="s">
        <v>264</v>
      </c>
    </row>
    <row r="47" spans="1:24" ht="63" x14ac:dyDescent="0.25">
      <c r="A47" s="17" t="s">
        <v>65</v>
      </c>
      <c r="B47" s="18" t="s">
        <v>142</v>
      </c>
      <c r="C47" s="16" t="s">
        <v>143</v>
      </c>
      <c r="D47" s="13" t="s">
        <v>23</v>
      </c>
      <c r="E47" s="13" t="s">
        <v>23</v>
      </c>
      <c r="F47" s="13" t="s">
        <v>23</v>
      </c>
      <c r="G47" s="13" t="s">
        <v>23</v>
      </c>
      <c r="H47" s="13" t="s">
        <v>23</v>
      </c>
      <c r="I47" s="13">
        <f t="shared" si="67"/>
        <v>1.04</v>
      </c>
      <c r="J47" s="13">
        <v>0</v>
      </c>
      <c r="K47" s="13">
        <v>0</v>
      </c>
      <c r="L47" s="13">
        <v>1.04</v>
      </c>
      <c r="M47" s="13">
        <v>0</v>
      </c>
      <c r="N47" s="13" t="str">
        <f t="shared" si="53"/>
        <v>нд</v>
      </c>
      <c r="O47" s="13" t="str">
        <f t="shared" si="54"/>
        <v>нд</v>
      </c>
      <c r="P47" s="13" t="str">
        <f t="shared" si="55"/>
        <v>нд</v>
      </c>
      <c r="Q47" s="13" t="str">
        <f t="shared" si="56"/>
        <v>нд</v>
      </c>
      <c r="R47" s="13" t="str">
        <f t="shared" si="57"/>
        <v>нд</v>
      </c>
      <c r="S47" s="13" t="str">
        <f t="shared" si="58"/>
        <v>нд</v>
      </c>
      <c r="T47" s="13" t="str">
        <f t="shared" si="59"/>
        <v>нд</v>
      </c>
      <c r="U47" s="13" t="str">
        <f t="shared" si="60"/>
        <v>нд</v>
      </c>
      <c r="V47" s="13" t="str">
        <f t="shared" si="61"/>
        <v>нд</v>
      </c>
      <c r="W47" s="13" t="str">
        <f t="shared" si="62"/>
        <v>нд</v>
      </c>
      <c r="X47" s="14" t="s">
        <v>264</v>
      </c>
    </row>
    <row r="48" spans="1:24" x14ac:dyDescent="0.25">
      <c r="A48" s="17" t="s">
        <v>67</v>
      </c>
      <c r="B48" s="18" t="s">
        <v>68</v>
      </c>
      <c r="C48" s="16" t="s">
        <v>22</v>
      </c>
      <c r="D48" s="19">
        <f t="shared" ref="D48:M48" si="68">SUM(D49,D83,D96,D113)</f>
        <v>114.03032505732821</v>
      </c>
      <c r="E48" s="19">
        <f t="shared" si="68"/>
        <v>0</v>
      </c>
      <c r="F48" s="19">
        <f t="shared" si="68"/>
        <v>0</v>
      </c>
      <c r="G48" s="19">
        <f t="shared" si="68"/>
        <v>62.882855917328186</v>
      </c>
      <c r="H48" s="19">
        <f t="shared" si="68"/>
        <v>51.147469140000027</v>
      </c>
      <c r="I48" s="19">
        <f t="shared" si="68"/>
        <v>15.3038815128</v>
      </c>
      <c r="J48" s="19">
        <f t="shared" si="68"/>
        <v>0</v>
      </c>
      <c r="K48" s="19">
        <f t="shared" si="68"/>
        <v>0</v>
      </c>
      <c r="L48" s="19">
        <f t="shared" si="68"/>
        <v>13.645291423594337</v>
      </c>
      <c r="M48" s="19">
        <f t="shared" si="68"/>
        <v>1.6585900892056615</v>
      </c>
      <c r="N48" s="13">
        <f>IF(D48="нд","нд",N(I48)-N(D48))</f>
        <v>-98.726443544528209</v>
      </c>
      <c r="O48" s="13">
        <f>IF(N48="нд","нд",IF(N48=0,0,IF(AND(N(D48)=0,N48&lt;&gt;0),"нд",(N(N48))/N(D48)*100)))</f>
        <v>-86.579112613152645</v>
      </c>
      <c r="P48" s="13">
        <f>IF(D48="нд","нд",N(J48)-N(E48))</f>
        <v>0</v>
      </c>
      <c r="Q48" s="13">
        <f>IF(P48="нд","нд",IF(P48=0,0,IF(AND(N(E48)=0,P48&lt;&gt;0),"нд",(N(P48))/N(E48)*100)))</f>
        <v>0</v>
      </c>
      <c r="R48" s="13">
        <f>IF(D48="нд","нд",N(K48)-N(F48))</f>
        <v>0</v>
      </c>
      <c r="S48" s="13">
        <f>IF(R48="нд","нд",IF(R48=0,0,IF(AND(N(F48)=0,R48&lt;&gt;0),"нд",(N(R48))/N(F48)*100)))</f>
        <v>0</v>
      </c>
      <c r="T48" s="13">
        <f>IF(D48="нд","нд",N(L48)-N(G48))</f>
        <v>-49.237564493733849</v>
      </c>
      <c r="U48" s="13">
        <f>IF(T48="нд","нд",IF(T48=0,0,IF(AND(N(G48)=0,T48&lt;&gt;0),"нд",(N(T48))/N(G48)*100)))</f>
        <v>-78.300458488186763</v>
      </c>
      <c r="V48" s="13">
        <f>IF(D48="нд","нд",N(M48)-N(H48))</f>
        <v>-49.488879050794367</v>
      </c>
      <c r="W48" s="13">
        <f>IF(V48="нд","нд",IF(V48=0,0,IF(AND(N(H48)=0,V48&lt;&gt;0),"нд",(N(V48))/N(H48)*100)))</f>
        <v>-96.757239180953817</v>
      </c>
      <c r="X48" s="14" t="s">
        <v>23</v>
      </c>
    </row>
    <row r="49" spans="1:24" ht="31.5" x14ac:dyDescent="0.25">
      <c r="A49" s="10" t="s">
        <v>69</v>
      </c>
      <c r="B49" s="11" t="s">
        <v>70</v>
      </c>
      <c r="C49" s="12" t="s">
        <v>22</v>
      </c>
      <c r="D49" s="15">
        <f t="shared" ref="D49:M49" si="69">SUM(D50,D63)</f>
        <v>69.688311540593872</v>
      </c>
      <c r="E49" s="15">
        <f t="shared" si="69"/>
        <v>0</v>
      </c>
      <c r="F49" s="15">
        <f t="shared" si="69"/>
        <v>0</v>
      </c>
      <c r="G49" s="15">
        <f t="shared" si="69"/>
        <v>34.238855114254598</v>
      </c>
      <c r="H49" s="15">
        <f t="shared" si="69"/>
        <v>35.449456426339282</v>
      </c>
      <c r="I49" s="15">
        <f t="shared" si="69"/>
        <v>11.1593739448</v>
      </c>
      <c r="J49" s="15">
        <f t="shared" si="69"/>
        <v>0</v>
      </c>
      <c r="K49" s="15">
        <f t="shared" si="69"/>
        <v>0</v>
      </c>
      <c r="L49" s="15">
        <f t="shared" si="69"/>
        <v>9.5007838555943369</v>
      </c>
      <c r="M49" s="15">
        <f t="shared" si="69"/>
        <v>1.6585900892056615</v>
      </c>
      <c r="N49" s="13">
        <f>IF(D49="нд","нд",N(I49)-N(D49))</f>
        <v>-58.52893759579387</v>
      </c>
      <c r="O49" s="13">
        <f>IF(N49="нд","нд",IF(N49=0,0,IF(AND(N(D49)=0,N49&lt;&gt;0),"нд",(N(N49))/N(D49)*100)))</f>
        <v>-83.986735080674762</v>
      </c>
      <c r="P49" s="13">
        <f>IF(D49="нд","нд",N(J49)-N(E49))</f>
        <v>0</v>
      </c>
      <c r="Q49" s="13">
        <f>IF(P49="нд","нд",IF(P49=0,0,IF(AND(N(E49)=0,P49&lt;&gt;0),"нд",(N(P49))/N(E49)*100)))</f>
        <v>0</v>
      </c>
      <c r="R49" s="13">
        <f>IF(D49="нд","нд",N(K49)-N(F49))</f>
        <v>0</v>
      </c>
      <c r="S49" s="13">
        <f>IF(R49="нд","нд",IF(R49=0,0,IF(AND(N(F49)=0,R49&lt;&gt;0),"нд",(N(R49))/N(F49)*100)))</f>
        <v>0</v>
      </c>
      <c r="T49" s="13">
        <f>IF(D49="нд","нд",N(L49)-N(G49))</f>
        <v>-24.738071258660263</v>
      </c>
      <c r="U49" s="13">
        <f>IF(T49="нд","нд",IF(T49=0,0,IF(AND(N(G49)=0,T49&lt;&gt;0),"нд",(N(T49))/N(G49)*100)))</f>
        <v>-72.251455768919996</v>
      </c>
      <c r="V49" s="13">
        <f>IF(D49="нд","нд",N(M49)-N(H49))</f>
        <v>-33.790866337133622</v>
      </c>
      <c r="W49" s="13">
        <f>IF(V49="нд","нд",IF(V49=0,0,IF(AND(N(H49)=0,V49&lt;&gt;0),"нд",(N(V49))/N(H49)*100)))</f>
        <v>-95.321253817665564</v>
      </c>
      <c r="X49" s="14" t="s">
        <v>23</v>
      </c>
    </row>
    <row r="50" spans="1:24" x14ac:dyDescent="0.25">
      <c r="A50" s="10" t="s">
        <v>71</v>
      </c>
      <c r="B50" s="11" t="s">
        <v>72</v>
      </c>
      <c r="C50" s="12" t="s">
        <v>22</v>
      </c>
      <c r="D50" s="15">
        <f>SUM(D51:D62)</f>
        <v>40.401207155434726</v>
      </c>
      <c r="E50" s="15">
        <f t="shared" ref="E50:M50" si="70">SUM(E51:E62)</f>
        <v>0</v>
      </c>
      <c r="F50" s="15">
        <f t="shared" si="70"/>
        <v>0</v>
      </c>
      <c r="G50" s="15">
        <f t="shared" si="70"/>
        <v>22.428743199891144</v>
      </c>
      <c r="H50" s="15">
        <f t="shared" si="70"/>
        <v>17.972463955543589</v>
      </c>
      <c r="I50" s="15">
        <f t="shared" si="70"/>
        <v>0.78416576999999998</v>
      </c>
      <c r="J50" s="15">
        <f t="shared" si="70"/>
        <v>0</v>
      </c>
      <c r="K50" s="15">
        <f t="shared" si="70"/>
        <v>0</v>
      </c>
      <c r="L50" s="15">
        <f t="shared" si="70"/>
        <v>0.78416576999999998</v>
      </c>
      <c r="M50" s="15">
        <f t="shared" si="70"/>
        <v>0</v>
      </c>
      <c r="N50" s="13">
        <f>IF(D50="нд","нд",N(I50)-N(D50))</f>
        <v>-39.617041385434725</v>
      </c>
      <c r="O50" s="13">
        <f>IF(N50="нд","нд",IF(N50=0,0,IF(AND(N(D50)=0,N50&lt;&gt;0),"нд",(N(N50))/N(D50)*100)))</f>
        <v>-98.059053614454896</v>
      </c>
      <c r="P50" s="13">
        <f>IF(D50="нд","нд",N(J50)-N(E50))</f>
        <v>0</v>
      </c>
      <c r="Q50" s="13">
        <f>IF(P50="нд","нд",IF(P50=0,0,IF(AND(N(E50)=0,P50&lt;&gt;0),"нд",(N(P50))/N(E50)*100)))</f>
        <v>0</v>
      </c>
      <c r="R50" s="13">
        <f>IF(D50="нд","нд",N(K50)-N(F50))</f>
        <v>0</v>
      </c>
      <c r="S50" s="13">
        <f>IF(R50="нд","нд",IF(R50=0,0,IF(AND(N(F50)=0,R50&lt;&gt;0),"нд",(N(R50))/N(F50)*100)))</f>
        <v>0</v>
      </c>
      <c r="T50" s="13">
        <f>IF(D50="нд","нд",N(L50)-N(G50))</f>
        <v>-21.644577429891143</v>
      </c>
      <c r="U50" s="13">
        <f>IF(T50="нд","нд",IF(T50=0,0,IF(AND(N(G50)=0,T50&lt;&gt;0),"нд",(N(T50))/N(G50)*100)))</f>
        <v>-96.503746273202651</v>
      </c>
      <c r="V50" s="13">
        <f>IF(D50="нд","нд",N(M50)-N(H50))</f>
        <v>-17.972463955543589</v>
      </c>
      <c r="W50" s="13">
        <f>IF(V50="нд","нд",IF(V50=0,0,IF(AND(N(H50)=0,V50&lt;&gt;0),"нд",(N(V50))/N(H50)*100)))</f>
        <v>-100</v>
      </c>
      <c r="X50" s="14" t="s">
        <v>23</v>
      </c>
    </row>
    <row r="51" spans="1:24" ht="31.5" x14ac:dyDescent="0.25">
      <c r="A51" s="10" t="s">
        <v>71</v>
      </c>
      <c r="B51" s="11" t="s">
        <v>118</v>
      </c>
      <c r="C51" s="12" t="s">
        <v>119</v>
      </c>
      <c r="D51" s="13">
        <f t="shared" ref="D51:D62" si="71">SUM(E51,F51,G51,H51)</f>
        <v>16.0895574</v>
      </c>
      <c r="E51" s="13">
        <v>0</v>
      </c>
      <c r="F51" s="13">
        <v>0</v>
      </c>
      <c r="G51" s="13">
        <v>16.0895574</v>
      </c>
      <c r="H51" s="13">
        <v>0</v>
      </c>
      <c r="I51" s="13">
        <f t="shared" ref="I51:I62" si="72">SUM(J51,K51,L51,M51)</f>
        <v>0</v>
      </c>
      <c r="J51" s="13">
        <v>0</v>
      </c>
      <c r="K51" s="13">
        <v>0</v>
      </c>
      <c r="L51" s="13">
        <v>0</v>
      </c>
      <c r="M51" s="13">
        <v>0</v>
      </c>
      <c r="N51" s="13">
        <f t="shared" ref="N51:N62" si="73">IF(D51="нд","нд",N(I51)-N(D51))</f>
        <v>-16.0895574</v>
      </c>
      <c r="O51" s="13">
        <f t="shared" ref="O51:O62" si="74">IF(N51="нд","нд",IF(N51=0,0,IF(AND(N(D51)=0,N51&lt;&gt;0),"нд",(N(N51))/N(D51)*100)))</f>
        <v>-100</v>
      </c>
      <c r="P51" s="13">
        <f t="shared" ref="P51:P62" si="75">IF(D51="нд","нд",N(J51)-N(E51))</f>
        <v>0</v>
      </c>
      <c r="Q51" s="13">
        <f t="shared" ref="Q51:Q62" si="76">IF(P51="нд","нд",IF(P51=0,0,IF(AND(N(E51)=0,P51&lt;&gt;0),"нд",(N(P51))/N(E51)*100)))</f>
        <v>0</v>
      </c>
      <c r="R51" s="13">
        <f t="shared" ref="R51:R62" si="77">IF(D51="нд","нд",N(K51)-N(F51))</f>
        <v>0</v>
      </c>
      <c r="S51" s="13">
        <f t="shared" ref="S51:S62" si="78">IF(R51="нд","нд",IF(R51=0,0,IF(AND(N(F51)=0,R51&lt;&gt;0),"нд",(N(R51))/N(F51)*100)))</f>
        <v>0</v>
      </c>
      <c r="T51" s="13">
        <f t="shared" ref="T51:T62" si="79">IF(D51="нд","нд",N(L51)-N(G51))</f>
        <v>-16.0895574</v>
      </c>
      <c r="U51" s="13">
        <f t="shared" ref="U51:U62" si="80">IF(T51="нд","нд",IF(T51=0,0,IF(AND(N(G51)=0,T51&lt;&gt;0),"нд",(N(T51))/N(G51)*100)))</f>
        <v>-100</v>
      </c>
      <c r="V51" s="13">
        <f t="shared" ref="V51:V62" si="81">IF(D51="нд","нд",N(M51)-N(H51))</f>
        <v>0</v>
      </c>
      <c r="W51" s="13">
        <f t="shared" ref="W51:W62" si="82">IF(V51="нд","нд",IF(V51=0,0,IF(AND(N(H51)=0,V51&lt;&gt;0),"нд",(N(V51))/N(H51)*100)))</f>
        <v>0</v>
      </c>
      <c r="X51" s="14" t="s">
        <v>23</v>
      </c>
    </row>
    <row r="52" spans="1:24" ht="63" x14ac:dyDescent="0.25">
      <c r="A52" s="10" t="s">
        <v>71</v>
      </c>
      <c r="B52" s="11" t="s">
        <v>144</v>
      </c>
      <c r="C52" s="12" t="s">
        <v>145</v>
      </c>
      <c r="D52" s="13">
        <f t="shared" si="71"/>
        <v>4.574527701271017</v>
      </c>
      <c r="E52" s="13">
        <v>0</v>
      </c>
      <c r="F52" s="13">
        <v>0</v>
      </c>
      <c r="G52" s="13">
        <v>0</v>
      </c>
      <c r="H52" s="13">
        <v>4.574527701271017</v>
      </c>
      <c r="I52" s="13">
        <f t="shared" si="72"/>
        <v>0</v>
      </c>
      <c r="J52" s="13">
        <v>0</v>
      </c>
      <c r="K52" s="13">
        <v>0</v>
      </c>
      <c r="L52" s="13">
        <v>0</v>
      </c>
      <c r="M52" s="13">
        <v>0</v>
      </c>
      <c r="N52" s="13">
        <f t="shared" si="73"/>
        <v>-4.574527701271017</v>
      </c>
      <c r="O52" s="13">
        <f t="shared" si="74"/>
        <v>-100</v>
      </c>
      <c r="P52" s="13">
        <f t="shared" si="75"/>
        <v>0</v>
      </c>
      <c r="Q52" s="13">
        <f t="shared" si="76"/>
        <v>0</v>
      </c>
      <c r="R52" s="13">
        <f t="shared" si="77"/>
        <v>0</v>
      </c>
      <c r="S52" s="13">
        <f t="shared" si="78"/>
        <v>0</v>
      </c>
      <c r="T52" s="13">
        <f t="shared" si="79"/>
        <v>0</v>
      </c>
      <c r="U52" s="13">
        <f t="shared" si="80"/>
        <v>0</v>
      </c>
      <c r="V52" s="13">
        <f t="shared" si="81"/>
        <v>-4.574527701271017</v>
      </c>
      <c r="W52" s="13">
        <f t="shared" si="82"/>
        <v>-100</v>
      </c>
      <c r="X52" s="14" t="s">
        <v>23</v>
      </c>
    </row>
    <row r="53" spans="1:24" ht="31.5" x14ac:dyDescent="0.25">
      <c r="A53" s="10" t="s">
        <v>71</v>
      </c>
      <c r="B53" s="11" t="s">
        <v>146</v>
      </c>
      <c r="C53" s="12" t="s">
        <v>147</v>
      </c>
      <c r="D53" s="13">
        <f t="shared" si="71"/>
        <v>3.5845620318757971</v>
      </c>
      <c r="E53" s="13">
        <v>0</v>
      </c>
      <c r="F53" s="13">
        <v>0</v>
      </c>
      <c r="G53" s="13">
        <v>0</v>
      </c>
      <c r="H53" s="13">
        <v>3.5845620318757971</v>
      </c>
      <c r="I53" s="13">
        <f t="shared" si="72"/>
        <v>0</v>
      </c>
      <c r="J53" s="13">
        <v>0</v>
      </c>
      <c r="K53" s="13">
        <v>0</v>
      </c>
      <c r="L53" s="13">
        <v>0</v>
      </c>
      <c r="M53" s="13">
        <v>0</v>
      </c>
      <c r="N53" s="13">
        <f t="shared" si="73"/>
        <v>-3.5845620318757971</v>
      </c>
      <c r="O53" s="13">
        <f t="shared" si="74"/>
        <v>-100</v>
      </c>
      <c r="P53" s="13">
        <f t="shared" si="75"/>
        <v>0</v>
      </c>
      <c r="Q53" s="13">
        <f t="shared" si="76"/>
        <v>0</v>
      </c>
      <c r="R53" s="13">
        <f t="shared" si="77"/>
        <v>0</v>
      </c>
      <c r="S53" s="13">
        <f t="shared" si="78"/>
        <v>0</v>
      </c>
      <c r="T53" s="13">
        <f t="shared" si="79"/>
        <v>0</v>
      </c>
      <c r="U53" s="13">
        <f t="shared" si="80"/>
        <v>0</v>
      </c>
      <c r="V53" s="13">
        <f t="shared" si="81"/>
        <v>-3.5845620318757971</v>
      </c>
      <c r="W53" s="13">
        <f t="shared" si="82"/>
        <v>-100</v>
      </c>
      <c r="X53" s="14" t="s">
        <v>23</v>
      </c>
    </row>
    <row r="54" spans="1:24" ht="31.5" x14ac:dyDescent="0.25">
      <c r="A54" s="10" t="s">
        <v>71</v>
      </c>
      <c r="B54" s="11" t="s">
        <v>148</v>
      </c>
      <c r="C54" s="12" t="s">
        <v>149</v>
      </c>
      <c r="D54" s="13">
        <f t="shared" si="71"/>
        <v>1.3961739138444489</v>
      </c>
      <c r="E54" s="13">
        <v>0</v>
      </c>
      <c r="F54" s="13">
        <v>0</v>
      </c>
      <c r="G54" s="13">
        <v>1.3961739138444489</v>
      </c>
      <c r="H54" s="13">
        <v>0</v>
      </c>
      <c r="I54" s="13">
        <f t="shared" si="72"/>
        <v>0</v>
      </c>
      <c r="J54" s="13">
        <v>0</v>
      </c>
      <c r="K54" s="13">
        <v>0</v>
      </c>
      <c r="L54" s="13">
        <v>0</v>
      </c>
      <c r="M54" s="13">
        <v>0</v>
      </c>
      <c r="N54" s="13">
        <f t="shared" si="73"/>
        <v>-1.3961739138444489</v>
      </c>
      <c r="O54" s="13">
        <f t="shared" si="74"/>
        <v>-100</v>
      </c>
      <c r="P54" s="13">
        <f t="shared" si="75"/>
        <v>0</v>
      </c>
      <c r="Q54" s="13">
        <f t="shared" si="76"/>
        <v>0</v>
      </c>
      <c r="R54" s="13">
        <f t="shared" si="77"/>
        <v>0</v>
      </c>
      <c r="S54" s="13">
        <f t="shared" si="78"/>
        <v>0</v>
      </c>
      <c r="T54" s="13">
        <f t="shared" si="79"/>
        <v>-1.3961739138444489</v>
      </c>
      <c r="U54" s="13">
        <f t="shared" si="80"/>
        <v>-100</v>
      </c>
      <c r="V54" s="13">
        <f t="shared" si="81"/>
        <v>0</v>
      </c>
      <c r="W54" s="13">
        <f t="shared" si="82"/>
        <v>0</v>
      </c>
      <c r="X54" s="14" t="s">
        <v>23</v>
      </c>
    </row>
    <row r="55" spans="1:24" ht="31.5" x14ac:dyDescent="0.25">
      <c r="A55" s="10" t="s">
        <v>71</v>
      </c>
      <c r="B55" s="11" t="s">
        <v>150</v>
      </c>
      <c r="C55" s="12" t="s">
        <v>151</v>
      </c>
      <c r="D55" s="13">
        <f t="shared" si="71"/>
        <v>1.3961739138444489</v>
      </c>
      <c r="E55" s="13">
        <v>0</v>
      </c>
      <c r="F55" s="13">
        <v>0</v>
      </c>
      <c r="G55" s="13">
        <v>1.3961739138444489</v>
      </c>
      <c r="H55" s="13">
        <v>0</v>
      </c>
      <c r="I55" s="13">
        <f t="shared" si="72"/>
        <v>0</v>
      </c>
      <c r="J55" s="13">
        <v>0</v>
      </c>
      <c r="K55" s="13">
        <v>0</v>
      </c>
      <c r="L55" s="13">
        <v>0</v>
      </c>
      <c r="M55" s="13">
        <v>0</v>
      </c>
      <c r="N55" s="13">
        <f t="shared" si="73"/>
        <v>-1.3961739138444489</v>
      </c>
      <c r="O55" s="13">
        <f t="shared" si="74"/>
        <v>-100</v>
      </c>
      <c r="P55" s="13">
        <f t="shared" si="75"/>
        <v>0</v>
      </c>
      <c r="Q55" s="13">
        <f t="shared" si="76"/>
        <v>0</v>
      </c>
      <c r="R55" s="13">
        <f t="shared" si="77"/>
        <v>0</v>
      </c>
      <c r="S55" s="13">
        <f t="shared" si="78"/>
        <v>0</v>
      </c>
      <c r="T55" s="13">
        <f t="shared" si="79"/>
        <v>-1.3961739138444489</v>
      </c>
      <c r="U55" s="13">
        <f t="shared" si="80"/>
        <v>-100</v>
      </c>
      <c r="V55" s="13">
        <f t="shared" si="81"/>
        <v>0</v>
      </c>
      <c r="W55" s="13">
        <f t="shared" si="82"/>
        <v>0</v>
      </c>
      <c r="X55" s="14" t="s">
        <v>23</v>
      </c>
    </row>
    <row r="56" spans="1:24" ht="63" x14ac:dyDescent="0.25">
      <c r="A56" s="10" t="s">
        <v>71</v>
      </c>
      <c r="B56" s="11" t="s">
        <v>152</v>
      </c>
      <c r="C56" s="12" t="s">
        <v>153</v>
      </c>
      <c r="D56" s="13">
        <f t="shared" si="71"/>
        <v>2.848302705562455</v>
      </c>
      <c r="E56" s="13">
        <v>0</v>
      </c>
      <c r="F56" s="13">
        <v>0</v>
      </c>
      <c r="G56" s="13">
        <v>0</v>
      </c>
      <c r="H56" s="13">
        <v>2.848302705562455</v>
      </c>
      <c r="I56" s="13">
        <f t="shared" si="72"/>
        <v>0</v>
      </c>
      <c r="J56" s="13">
        <v>0</v>
      </c>
      <c r="K56" s="13">
        <v>0</v>
      </c>
      <c r="L56" s="13">
        <v>0</v>
      </c>
      <c r="M56" s="13">
        <v>0</v>
      </c>
      <c r="N56" s="13">
        <f t="shared" si="73"/>
        <v>-2.848302705562455</v>
      </c>
      <c r="O56" s="13">
        <f t="shared" si="74"/>
        <v>-100</v>
      </c>
      <c r="P56" s="13">
        <f t="shared" si="75"/>
        <v>0</v>
      </c>
      <c r="Q56" s="13">
        <f t="shared" si="76"/>
        <v>0</v>
      </c>
      <c r="R56" s="13">
        <f t="shared" si="77"/>
        <v>0</v>
      </c>
      <c r="S56" s="13">
        <f t="shared" si="78"/>
        <v>0</v>
      </c>
      <c r="T56" s="13">
        <f t="shared" si="79"/>
        <v>0</v>
      </c>
      <c r="U56" s="13">
        <f t="shared" si="80"/>
        <v>0</v>
      </c>
      <c r="V56" s="13">
        <f t="shared" si="81"/>
        <v>-2.848302705562455</v>
      </c>
      <c r="W56" s="13">
        <f t="shared" si="82"/>
        <v>-100</v>
      </c>
      <c r="X56" s="14" t="s">
        <v>23</v>
      </c>
    </row>
    <row r="57" spans="1:24" x14ac:dyDescent="0.25">
      <c r="A57" s="10" t="s">
        <v>71</v>
      </c>
      <c r="B57" s="11" t="s">
        <v>154</v>
      </c>
      <c r="C57" s="12" t="s">
        <v>155</v>
      </c>
      <c r="D57" s="13">
        <f t="shared" si="71"/>
        <v>2.1167999999999996</v>
      </c>
      <c r="E57" s="13">
        <v>0</v>
      </c>
      <c r="F57" s="13">
        <v>0</v>
      </c>
      <c r="G57" s="13">
        <v>0</v>
      </c>
      <c r="H57" s="13">
        <v>2.1167999999999996</v>
      </c>
      <c r="I57" s="13">
        <f t="shared" si="72"/>
        <v>0</v>
      </c>
      <c r="J57" s="13">
        <v>0</v>
      </c>
      <c r="K57" s="13">
        <v>0</v>
      </c>
      <c r="L57" s="13">
        <v>0</v>
      </c>
      <c r="M57" s="13">
        <v>0</v>
      </c>
      <c r="N57" s="13">
        <f t="shared" si="73"/>
        <v>-2.1167999999999996</v>
      </c>
      <c r="O57" s="13">
        <f t="shared" si="74"/>
        <v>-100</v>
      </c>
      <c r="P57" s="13">
        <f t="shared" si="75"/>
        <v>0</v>
      </c>
      <c r="Q57" s="13">
        <f t="shared" si="76"/>
        <v>0</v>
      </c>
      <c r="R57" s="13">
        <f t="shared" si="77"/>
        <v>0</v>
      </c>
      <c r="S57" s="13">
        <f t="shared" si="78"/>
        <v>0</v>
      </c>
      <c r="T57" s="13">
        <f t="shared" si="79"/>
        <v>0</v>
      </c>
      <c r="U57" s="13">
        <f t="shared" si="80"/>
        <v>0</v>
      </c>
      <c r="V57" s="13">
        <f t="shared" si="81"/>
        <v>-2.1167999999999996</v>
      </c>
      <c r="W57" s="13">
        <f t="shared" si="82"/>
        <v>-100</v>
      </c>
      <c r="X57" s="14" t="s">
        <v>23</v>
      </c>
    </row>
    <row r="58" spans="1:24" ht="31.5" x14ac:dyDescent="0.25">
      <c r="A58" s="10" t="s">
        <v>71</v>
      </c>
      <c r="B58" s="11" t="s">
        <v>156</v>
      </c>
      <c r="C58" s="12" t="s">
        <v>157</v>
      </c>
      <c r="D58" s="13">
        <f t="shared" si="71"/>
        <v>0.97166012085779441</v>
      </c>
      <c r="E58" s="13">
        <v>0</v>
      </c>
      <c r="F58" s="13">
        <v>0</v>
      </c>
      <c r="G58" s="13">
        <v>0.97166012085779441</v>
      </c>
      <c r="H58" s="13">
        <v>0</v>
      </c>
      <c r="I58" s="13">
        <f t="shared" si="72"/>
        <v>0.78416576999999998</v>
      </c>
      <c r="J58" s="13">
        <v>0</v>
      </c>
      <c r="K58" s="13">
        <v>0</v>
      </c>
      <c r="L58" s="13">
        <v>0.78416576999999998</v>
      </c>
      <c r="M58" s="13">
        <v>0</v>
      </c>
      <c r="N58" s="13">
        <f t="shared" si="73"/>
        <v>-0.18749435085779442</v>
      </c>
      <c r="O58" s="13">
        <f t="shared" si="74"/>
        <v>-19.296289600963753</v>
      </c>
      <c r="P58" s="13">
        <f t="shared" si="75"/>
        <v>0</v>
      </c>
      <c r="Q58" s="13">
        <f t="shared" si="76"/>
        <v>0</v>
      </c>
      <c r="R58" s="13">
        <f t="shared" si="77"/>
        <v>0</v>
      </c>
      <c r="S58" s="13">
        <f t="shared" si="78"/>
        <v>0</v>
      </c>
      <c r="T58" s="13">
        <f t="shared" si="79"/>
        <v>-0.18749435085779442</v>
      </c>
      <c r="U58" s="13">
        <f t="shared" si="80"/>
        <v>-19.296289600963753</v>
      </c>
      <c r="V58" s="13">
        <f t="shared" si="81"/>
        <v>0</v>
      </c>
      <c r="W58" s="13">
        <f t="shared" si="82"/>
        <v>0</v>
      </c>
      <c r="X58" s="14" t="s">
        <v>265</v>
      </c>
    </row>
    <row r="59" spans="1:24" x14ac:dyDescent="0.25">
      <c r="A59" s="10" t="s">
        <v>71</v>
      </c>
      <c r="B59" s="11" t="s">
        <v>158</v>
      </c>
      <c r="C59" s="12" t="s">
        <v>159</v>
      </c>
      <c r="D59" s="13">
        <f t="shared" si="71"/>
        <v>1.3961739138444489</v>
      </c>
      <c r="E59" s="13">
        <v>0</v>
      </c>
      <c r="F59" s="13">
        <v>0</v>
      </c>
      <c r="G59" s="13">
        <v>1.3961739138444489</v>
      </c>
      <c r="H59" s="13">
        <v>0</v>
      </c>
      <c r="I59" s="13">
        <f t="shared" si="72"/>
        <v>0</v>
      </c>
      <c r="J59" s="13">
        <v>0</v>
      </c>
      <c r="K59" s="13">
        <v>0</v>
      </c>
      <c r="L59" s="13">
        <v>0</v>
      </c>
      <c r="M59" s="13">
        <v>0</v>
      </c>
      <c r="N59" s="13">
        <f t="shared" si="73"/>
        <v>-1.3961739138444489</v>
      </c>
      <c r="O59" s="13">
        <f t="shared" si="74"/>
        <v>-100</v>
      </c>
      <c r="P59" s="13">
        <f t="shared" si="75"/>
        <v>0</v>
      </c>
      <c r="Q59" s="13">
        <f t="shared" si="76"/>
        <v>0</v>
      </c>
      <c r="R59" s="13">
        <f t="shared" si="77"/>
        <v>0</v>
      </c>
      <c r="S59" s="13">
        <f t="shared" si="78"/>
        <v>0</v>
      </c>
      <c r="T59" s="13">
        <f t="shared" si="79"/>
        <v>-1.3961739138444489</v>
      </c>
      <c r="U59" s="13">
        <f t="shared" si="80"/>
        <v>-100</v>
      </c>
      <c r="V59" s="13">
        <f t="shared" si="81"/>
        <v>0</v>
      </c>
      <c r="W59" s="13">
        <f t="shared" si="82"/>
        <v>0</v>
      </c>
      <c r="X59" s="14" t="s">
        <v>23</v>
      </c>
    </row>
    <row r="60" spans="1:24" ht="63" x14ac:dyDescent="0.25">
      <c r="A60" s="10" t="s">
        <v>71</v>
      </c>
      <c r="B60" s="11" t="s">
        <v>160</v>
      </c>
      <c r="C60" s="12" t="s">
        <v>161</v>
      </c>
      <c r="D60" s="13">
        <f t="shared" si="71"/>
        <v>4.848271516834318</v>
      </c>
      <c r="E60" s="13">
        <v>0</v>
      </c>
      <c r="F60" s="13">
        <v>0</v>
      </c>
      <c r="G60" s="13">
        <v>0</v>
      </c>
      <c r="H60" s="13">
        <v>4.848271516834318</v>
      </c>
      <c r="I60" s="13">
        <f t="shared" si="72"/>
        <v>0</v>
      </c>
      <c r="J60" s="13">
        <v>0</v>
      </c>
      <c r="K60" s="13">
        <v>0</v>
      </c>
      <c r="L60" s="13">
        <v>0</v>
      </c>
      <c r="M60" s="13">
        <v>0</v>
      </c>
      <c r="N60" s="13">
        <f t="shared" si="73"/>
        <v>-4.848271516834318</v>
      </c>
      <c r="O60" s="13">
        <f t="shared" si="74"/>
        <v>-100</v>
      </c>
      <c r="P60" s="13">
        <f t="shared" si="75"/>
        <v>0</v>
      </c>
      <c r="Q60" s="13">
        <f t="shared" si="76"/>
        <v>0</v>
      </c>
      <c r="R60" s="13">
        <f t="shared" si="77"/>
        <v>0</v>
      </c>
      <c r="S60" s="13">
        <f t="shared" si="78"/>
        <v>0</v>
      </c>
      <c r="T60" s="13">
        <f t="shared" si="79"/>
        <v>0</v>
      </c>
      <c r="U60" s="13">
        <f t="shared" si="80"/>
        <v>0</v>
      </c>
      <c r="V60" s="13">
        <f t="shared" si="81"/>
        <v>-4.848271516834318</v>
      </c>
      <c r="W60" s="13">
        <f t="shared" si="82"/>
        <v>-100</v>
      </c>
      <c r="X60" s="14" t="s">
        <v>23</v>
      </c>
    </row>
    <row r="61" spans="1:24" ht="31.5" x14ac:dyDescent="0.25">
      <c r="A61" s="10" t="s">
        <v>71</v>
      </c>
      <c r="B61" s="11" t="s">
        <v>162</v>
      </c>
      <c r="C61" s="12" t="s">
        <v>163</v>
      </c>
      <c r="D61" s="13">
        <f t="shared" si="71"/>
        <v>0.7109656875</v>
      </c>
      <c r="E61" s="13">
        <v>0</v>
      </c>
      <c r="F61" s="13">
        <v>0</v>
      </c>
      <c r="G61" s="13">
        <v>0.7109656875</v>
      </c>
      <c r="H61" s="13">
        <v>0</v>
      </c>
      <c r="I61" s="13">
        <f t="shared" si="72"/>
        <v>0</v>
      </c>
      <c r="J61" s="13">
        <v>0</v>
      </c>
      <c r="K61" s="13">
        <v>0</v>
      </c>
      <c r="L61" s="13">
        <v>0</v>
      </c>
      <c r="M61" s="13">
        <v>0</v>
      </c>
      <c r="N61" s="13">
        <f t="shared" si="73"/>
        <v>-0.7109656875</v>
      </c>
      <c r="O61" s="13">
        <f t="shared" si="74"/>
        <v>-100</v>
      </c>
      <c r="P61" s="13">
        <f t="shared" si="75"/>
        <v>0</v>
      </c>
      <c r="Q61" s="13">
        <f t="shared" si="76"/>
        <v>0</v>
      </c>
      <c r="R61" s="13">
        <f t="shared" si="77"/>
        <v>0</v>
      </c>
      <c r="S61" s="13">
        <f t="shared" si="78"/>
        <v>0</v>
      </c>
      <c r="T61" s="13">
        <f t="shared" si="79"/>
        <v>-0.7109656875</v>
      </c>
      <c r="U61" s="13">
        <f t="shared" si="80"/>
        <v>-100</v>
      </c>
      <c r="V61" s="13">
        <f t="shared" si="81"/>
        <v>0</v>
      </c>
      <c r="W61" s="13">
        <f t="shared" si="82"/>
        <v>0</v>
      </c>
      <c r="X61" s="14" t="s">
        <v>23</v>
      </c>
    </row>
    <row r="62" spans="1:24" ht="31.5" x14ac:dyDescent="0.25">
      <c r="A62" s="10" t="s">
        <v>71</v>
      </c>
      <c r="B62" s="11" t="s">
        <v>164</v>
      </c>
      <c r="C62" s="12" t="s">
        <v>165</v>
      </c>
      <c r="D62" s="13">
        <f t="shared" si="71"/>
        <v>0.46803825000000004</v>
      </c>
      <c r="E62" s="13">
        <v>0</v>
      </c>
      <c r="F62" s="13">
        <v>0</v>
      </c>
      <c r="G62" s="13">
        <v>0.46803825000000004</v>
      </c>
      <c r="H62" s="13">
        <v>0</v>
      </c>
      <c r="I62" s="13">
        <f t="shared" si="72"/>
        <v>0</v>
      </c>
      <c r="J62" s="13">
        <v>0</v>
      </c>
      <c r="K62" s="13">
        <v>0</v>
      </c>
      <c r="L62" s="13">
        <v>0</v>
      </c>
      <c r="M62" s="13">
        <v>0</v>
      </c>
      <c r="N62" s="13">
        <f t="shared" si="73"/>
        <v>-0.46803825000000004</v>
      </c>
      <c r="O62" s="13">
        <f t="shared" si="74"/>
        <v>-100</v>
      </c>
      <c r="P62" s="13">
        <f t="shared" si="75"/>
        <v>0</v>
      </c>
      <c r="Q62" s="13">
        <f t="shared" si="76"/>
        <v>0</v>
      </c>
      <c r="R62" s="13">
        <f t="shared" si="77"/>
        <v>0</v>
      </c>
      <c r="S62" s="13">
        <f t="shared" si="78"/>
        <v>0</v>
      </c>
      <c r="T62" s="13">
        <f t="shared" si="79"/>
        <v>-0.46803825000000004</v>
      </c>
      <c r="U62" s="13">
        <f t="shared" si="80"/>
        <v>-100</v>
      </c>
      <c r="V62" s="13">
        <f t="shared" si="81"/>
        <v>0</v>
      </c>
      <c r="W62" s="13">
        <f t="shared" si="82"/>
        <v>0</v>
      </c>
      <c r="X62" s="14" t="s">
        <v>23</v>
      </c>
    </row>
    <row r="63" spans="1:24" ht="31.5" x14ac:dyDescent="0.25">
      <c r="A63" s="17" t="s">
        <v>73</v>
      </c>
      <c r="B63" s="18" t="s">
        <v>74</v>
      </c>
      <c r="C63" s="16" t="s">
        <v>22</v>
      </c>
      <c r="D63" s="19">
        <f>SUM(D64:D82)</f>
        <v>29.28710438515915</v>
      </c>
      <c r="E63" s="19">
        <f t="shared" ref="E63:M63" si="83">SUM(E64:E82)</f>
        <v>0</v>
      </c>
      <c r="F63" s="19">
        <f t="shared" si="83"/>
        <v>0</v>
      </c>
      <c r="G63" s="19">
        <f t="shared" si="83"/>
        <v>11.810111914363453</v>
      </c>
      <c r="H63" s="19">
        <f t="shared" si="83"/>
        <v>17.476992470795697</v>
      </c>
      <c r="I63" s="19">
        <f t="shared" si="83"/>
        <v>10.375208174800001</v>
      </c>
      <c r="J63" s="19">
        <f t="shared" si="83"/>
        <v>0</v>
      </c>
      <c r="K63" s="19">
        <f t="shared" si="83"/>
        <v>0</v>
      </c>
      <c r="L63" s="19">
        <f t="shared" si="83"/>
        <v>8.7166180855943374</v>
      </c>
      <c r="M63" s="19">
        <f t="shared" si="83"/>
        <v>1.6585900892056615</v>
      </c>
      <c r="N63" s="13">
        <f>IF(D63="нд","нд",N(I63)-N(D63))</f>
        <v>-18.911896210359149</v>
      </c>
      <c r="O63" s="13">
        <f>IF(N63="нд","нд",IF(N63=0,0,IF(AND(N(D63)=0,N63&lt;&gt;0),"нд",(N(N63))/N(D63)*100)))</f>
        <v>-64.574141443435082</v>
      </c>
      <c r="P63" s="13">
        <f>IF(D63="нд","нд",N(J63)-N(E63))</f>
        <v>0</v>
      </c>
      <c r="Q63" s="13">
        <f>IF(P63="нд","нд",IF(P63=0,0,IF(AND(N(E63)=0,P63&lt;&gt;0),"нд",(N(P63))/N(E63)*100)))</f>
        <v>0</v>
      </c>
      <c r="R63" s="13">
        <f>IF(D63="нд","нд",N(K63)-N(F63))</f>
        <v>0</v>
      </c>
      <c r="S63" s="13">
        <f>IF(R63="нд","нд",IF(R63=0,0,IF(AND(N(F63)=0,R63&lt;&gt;0),"нд",(N(R63))/N(F63)*100)))</f>
        <v>0</v>
      </c>
      <c r="T63" s="13">
        <f>IF(D63="нд","нд",N(L63)-N(G63))</f>
        <v>-3.093493828769116</v>
      </c>
      <c r="U63" s="13">
        <f>IF(T63="нд","нд",IF(T63=0,0,IF(AND(N(G63)=0,T63&lt;&gt;0),"нд",(N(T63))/N(G63)*100)))</f>
        <v>-26.193603000550823</v>
      </c>
      <c r="V63" s="13">
        <f>IF(D63="нд","нд",N(M63)-N(H63))</f>
        <v>-15.818402381590035</v>
      </c>
      <c r="W63" s="13">
        <f>IF(V63="нд","нд",IF(V63=0,0,IF(AND(N(H63)=0,V63&lt;&gt;0),"нд",(N(V63))/N(H63)*100)))</f>
        <v>-90.509865516179687</v>
      </c>
      <c r="X63" s="14" t="s">
        <v>23</v>
      </c>
    </row>
    <row r="64" spans="1:24" ht="31.5" x14ac:dyDescent="0.25">
      <c r="A64" s="10" t="s">
        <v>73</v>
      </c>
      <c r="B64" s="11" t="s">
        <v>166</v>
      </c>
      <c r="C64" s="12" t="s">
        <v>167</v>
      </c>
      <c r="D64" s="13">
        <f t="shared" ref="D64:D82" si="84">SUM(E64,F64,G64,H64)</f>
        <v>1.2463898864556204</v>
      </c>
      <c r="E64" s="13">
        <v>0</v>
      </c>
      <c r="F64" s="13">
        <v>0</v>
      </c>
      <c r="G64" s="13">
        <v>1.2463898864556204</v>
      </c>
      <c r="H64" s="13">
        <v>0</v>
      </c>
      <c r="I64" s="13">
        <f t="shared" ref="I64:I82" si="85">SUM(J64,K64,L64,M64)</f>
        <v>0.88332266879999999</v>
      </c>
      <c r="J64" s="13">
        <v>0</v>
      </c>
      <c r="K64" s="13">
        <v>0</v>
      </c>
      <c r="L64" s="13">
        <v>0.88332266879999999</v>
      </c>
      <c r="M64" s="13">
        <v>0</v>
      </c>
      <c r="N64" s="13">
        <f t="shared" ref="N64:N82" si="86">IF(D64="нд","нд",N(I64)-N(D64))</f>
        <v>-0.36306721765562044</v>
      </c>
      <c r="O64" s="13">
        <f t="shared" ref="O64:O82" si="87">IF(N64="нд","нд",IF(N64=0,0,IF(AND(N(D64)=0,N64&lt;&gt;0),"нд",(N(N64))/N(D64)*100)))</f>
        <v>-29.129506071978867</v>
      </c>
      <c r="P64" s="13">
        <f t="shared" ref="P64:P82" si="88">IF(D64="нд","нд",N(J64)-N(E64))</f>
        <v>0</v>
      </c>
      <c r="Q64" s="13">
        <f t="shared" ref="Q64:Q82" si="89">IF(P64="нд","нд",IF(P64=0,0,IF(AND(N(E64)=0,P64&lt;&gt;0),"нд",(N(P64))/N(E64)*100)))</f>
        <v>0</v>
      </c>
      <c r="R64" s="13">
        <f t="shared" ref="R64:R82" si="90">IF(D64="нд","нд",N(K64)-N(F64))</f>
        <v>0</v>
      </c>
      <c r="S64" s="13">
        <f t="shared" ref="S64:S82" si="91">IF(R64="нд","нд",IF(R64=0,0,IF(AND(N(F64)=0,R64&lt;&gt;0),"нд",(N(R64))/N(F64)*100)))</f>
        <v>0</v>
      </c>
      <c r="T64" s="13">
        <f t="shared" ref="T64:T82" si="92">IF(D64="нд","нд",N(L64)-N(G64))</f>
        <v>-0.36306721765562044</v>
      </c>
      <c r="U64" s="13">
        <f t="shared" ref="U64:U82" si="93">IF(T64="нд","нд",IF(T64=0,0,IF(AND(N(G64)=0,T64&lt;&gt;0),"нд",(N(T64))/N(G64)*100)))</f>
        <v>-29.129506071978867</v>
      </c>
      <c r="V64" s="13">
        <f t="shared" ref="V64:V82" si="94">IF(D64="нд","нд",N(M64)-N(H64))</f>
        <v>0</v>
      </c>
      <c r="W64" s="13">
        <f t="shared" ref="W64:W82" si="95">IF(V64="нд","нд",IF(V64=0,0,IF(AND(N(H64)=0,V64&lt;&gt;0),"нд",(N(V64))/N(H64)*100)))</f>
        <v>0</v>
      </c>
      <c r="X64" s="14" t="s">
        <v>265</v>
      </c>
    </row>
    <row r="65" spans="1:24" ht="31.5" x14ac:dyDescent="0.25">
      <c r="A65" s="17" t="s">
        <v>73</v>
      </c>
      <c r="B65" s="18" t="s">
        <v>168</v>
      </c>
      <c r="C65" s="16" t="s">
        <v>169</v>
      </c>
      <c r="D65" s="13">
        <f t="shared" si="84"/>
        <v>0.87624447009532236</v>
      </c>
      <c r="E65" s="13">
        <v>0</v>
      </c>
      <c r="F65" s="13">
        <v>0</v>
      </c>
      <c r="G65" s="13">
        <v>0.87624447009532236</v>
      </c>
      <c r="H65" s="13">
        <v>0</v>
      </c>
      <c r="I65" s="13">
        <f t="shared" si="85"/>
        <v>0.70873995599999995</v>
      </c>
      <c r="J65" s="13">
        <v>0</v>
      </c>
      <c r="K65" s="13">
        <v>0</v>
      </c>
      <c r="L65" s="13">
        <v>0.70873995599999995</v>
      </c>
      <c r="M65" s="13">
        <v>0</v>
      </c>
      <c r="N65" s="13">
        <f t="shared" si="86"/>
        <v>-0.16750451409532241</v>
      </c>
      <c r="O65" s="13">
        <f t="shared" si="87"/>
        <v>-19.116185015935155</v>
      </c>
      <c r="P65" s="13">
        <f t="shared" si="88"/>
        <v>0</v>
      </c>
      <c r="Q65" s="13">
        <f t="shared" si="89"/>
        <v>0</v>
      </c>
      <c r="R65" s="13">
        <f t="shared" si="90"/>
        <v>0</v>
      </c>
      <c r="S65" s="13">
        <f t="shared" si="91"/>
        <v>0</v>
      </c>
      <c r="T65" s="13">
        <f t="shared" si="92"/>
        <v>-0.16750451409532241</v>
      </c>
      <c r="U65" s="13">
        <f t="shared" si="93"/>
        <v>-19.116185015935155</v>
      </c>
      <c r="V65" s="13">
        <f t="shared" si="94"/>
        <v>0</v>
      </c>
      <c r="W65" s="13">
        <f t="shared" si="95"/>
        <v>0</v>
      </c>
      <c r="X65" s="14" t="s">
        <v>265</v>
      </c>
    </row>
    <row r="66" spans="1:24" ht="31.5" x14ac:dyDescent="0.25">
      <c r="A66" s="17" t="s">
        <v>73</v>
      </c>
      <c r="B66" s="18" t="s">
        <v>170</v>
      </c>
      <c r="C66" s="16" t="s">
        <v>171</v>
      </c>
      <c r="D66" s="13">
        <f t="shared" si="84"/>
        <v>0.87624447009532236</v>
      </c>
      <c r="E66" s="13">
        <v>0</v>
      </c>
      <c r="F66" s="13">
        <v>0</v>
      </c>
      <c r="G66" s="13">
        <v>0.87624447009532236</v>
      </c>
      <c r="H66" s="13">
        <v>0</v>
      </c>
      <c r="I66" s="13">
        <f t="shared" si="85"/>
        <v>0.70873995599999995</v>
      </c>
      <c r="J66" s="13">
        <v>0</v>
      </c>
      <c r="K66" s="13">
        <v>0</v>
      </c>
      <c r="L66" s="13">
        <v>0.70873995599999995</v>
      </c>
      <c r="M66" s="13">
        <v>0</v>
      </c>
      <c r="N66" s="13">
        <f t="shared" si="86"/>
        <v>-0.16750451409532241</v>
      </c>
      <c r="O66" s="13">
        <f t="shared" si="87"/>
        <v>-19.116185015935155</v>
      </c>
      <c r="P66" s="13">
        <f t="shared" si="88"/>
        <v>0</v>
      </c>
      <c r="Q66" s="13">
        <f t="shared" si="89"/>
        <v>0</v>
      </c>
      <c r="R66" s="13">
        <f t="shared" si="90"/>
        <v>0</v>
      </c>
      <c r="S66" s="13">
        <f t="shared" si="91"/>
        <v>0</v>
      </c>
      <c r="T66" s="13">
        <f t="shared" si="92"/>
        <v>-0.16750451409532241</v>
      </c>
      <c r="U66" s="13">
        <f t="shared" si="93"/>
        <v>-19.116185015935155</v>
      </c>
      <c r="V66" s="13">
        <f t="shared" si="94"/>
        <v>0</v>
      </c>
      <c r="W66" s="13">
        <f t="shared" si="95"/>
        <v>0</v>
      </c>
      <c r="X66" s="14" t="s">
        <v>265</v>
      </c>
    </row>
    <row r="67" spans="1:24" ht="31.5" x14ac:dyDescent="0.25">
      <c r="A67" s="17" t="s">
        <v>73</v>
      </c>
      <c r="B67" s="18" t="s">
        <v>172</v>
      </c>
      <c r="C67" s="16" t="s">
        <v>173</v>
      </c>
      <c r="D67" s="13">
        <f t="shared" si="84"/>
        <v>0.62319494322781022</v>
      </c>
      <c r="E67" s="13">
        <v>0</v>
      </c>
      <c r="F67" s="13">
        <v>0</v>
      </c>
      <c r="G67" s="13">
        <v>0.62319494322781022</v>
      </c>
      <c r="H67" s="13">
        <v>0</v>
      </c>
      <c r="I67" s="13">
        <f t="shared" si="85"/>
        <v>0.44166134400000001</v>
      </c>
      <c r="J67" s="13">
        <v>0</v>
      </c>
      <c r="K67" s="13">
        <v>0</v>
      </c>
      <c r="L67" s="13">
        <v>0.44166134400000001</v>
      </c>
      <c r="M67" s="13">
        <v>0</v>
      </c>
      <c r="N67" s="13">
        <f t="shared" si="86"/>
        <v>-0.18153359922781021</v>
      </c>
      <c r="O67" s="13">
        <f t="shared" si="87"/>
        <v>-29.129504531529903</v>
      </c>
      <c r="P67" s="13">
        <f t="shared" si="88"/>
        <v>0</v>
      </c>
      <c r="Q67" s="13">
        <f t="shared" si="89"/>
        <v>0</v>
      </c>
      <c r="R67" s="13">
        <f t="shared" si="90"/>
        <v>0</v>
      </c>
      <c r="S67" s="13">
        <f t="shared" si="91"/>
        <v>0</v>
      </c>
      <c r="T67" s="13">
        <f t="shared" si="92"/>
        <v>-0.18153359922781021</v>
      </c>
      <c r="U67" s="13">
        <f t="shared" si="93"/>
        <v>-29.129504531529903</v>
      </c>
      <c r="V67" s="13">
        <f t="shared" si="94"/>
        <v>0</v>
      </c>
      <c r="W67" s="13">
        <f t="shared" si="95"/>
        <v>0</v>
      </c>
      <c r="X67" s="14" t="s">
        <v>265</v>
      </c>
    </row>
    <row r="68" spans="1:24" ht="31.5" x14ac:dyDescent="0.25">
      <c r="A68" s="17" t="s">
        <v>73</v>
      </c>
      <c r="B68" s="18" t="s">
        <v>174</v>
      </c>
      <c r="C68" s="16" t="s">
        <v>175</v>
      </c>
      <c r="D68" s="13">
        <f t="shared" si="84"/>
        <v>0.62319494322781022</v>
      </c>
      <c r="E68" s="13">
        <v>0</v>
      </c>
      <c r="F68" s="13">
        <v>0</v>
      </c>
      <c r="G68" s="13">
        <v>0.62319494322781022</v>
      </c>
      <c r="H68" s="13">
        <v>0</v>
      </c>
      <c r="I68" s="13">
        <f t="shared" si="85"/>
        <v>0.44166134400000001</v>
      </c>
      <c r="J68" s="13">
        <v>0</v>
      </c>
      <c r="K68" s="13">
        <v>0</v>
      </c>
      <c r="L68" s="13">
        <v>0.44166134400000001</v>
      </c>
      <c r="M68" s="13">
        <v>0</v>
      </c>
      <c r="N68" s="13">
        <f t="shared" si="86"/>
        <v>-0.18153359922781021</v>
      </c>
      <c r="O68" s="13">
        <f t="shared" si="87"/>
        <v>-29.129504531529903</v>
      </c>
      <c r="P68" s="13">
        <f t="shared" si="88"/>
        <v>0</v>
      </c>
      <c r="Q68" s="13">
        <f t="shared" si="89"/>
        <v>0</v>
      </c>
      <c r="R68" s="13">
        <f t="shared" si="90"/>
        <v>0</v>
      </c>
      <c r="S68" s="13">
        <f t="shared" si="91"/>
        <v>0</v>
      </c>
      <c r="T68" s="13">
        <f t="shared" si="92"/>
        <v>-0.18153359922781021</v>
      </c>
      <c r="U68" s="13">
        <f t="shared" si="93"/>
        <v>-29.129504531529903</v>
      </c>
      <c r="V68" s="13">
        <f t="shared" si="94"/>
        <v>0</v>
      </c>
      <c r="W68" s="13">
        <f t="shared" si="95"/>
        <v>0</v>
      </c>
      <c r="X68" s="14" t="s">
        <v>265</v>
      </c>
    </row>
    <row r="69" spans="1:24" ht="31.5" x14ac:dyDescent="0.25">
      <c r="A69" s="17" t="s">
        <v>73</v>
      </c>
      <c r="B69" s="18" t="s">
        <v>176</v>
      </c>
      <c r="C69" s="16" t="s">
        <v>177</v>
      </c>
      <c r="D69" s="13">
        <f t="shared" si="84"/>
        <v>0.52903751521651754</v>
      </c>
      <c r="E69" s="13">
        <v>0</v>
      </c>
      <c r="F69" s="13">
        <v>0</v>
      </c>
      <c r="G69" s="13">
        <v>0.52903751521651754</v>
      </c>
      <c r="H69" s="13">
        <v>0</v>
      </c>
      <c r="I69" s="13">
        <f t="shared" si="85"/>
        <v>0.37362250000000002</v>
      </c>
      <c r="J69" s="13">
        <v>0</v>
      </c>
      <c r="K69" s="13">
        <v>0</v>
      </c>
      <c r="L69" s="13">
        <v>0.37362250000000002</v>
      </c>
      <c r="M69" s="13">
        <v>0</v>
      </c>
      <c r="N69" s="13">
        <f t="shared" si="86"/>
        <v>-0.15541501521651752</v>
      </c>
      <c r="O69" s="13">
        <f t="shared" si="87"/>
        <v>-29.376936558631627</v>
      </c>
      <c r="P69" s="13">
        <f t="shared" si="88"/>
        <v>0</v>
      </c>
      <c r="Q69" s="13">
        <f t="shared" si="89"/>
        <v>0</v>
      </c>
      <c r="R69" s="13">
        <f t="shared" si="90"/>
        <v>0</v>
      </c>
      <c r="S69" s="13">
        <f t="shared" si="91"/>
        <v>0</v>
      </c>
      <c r="T69" s="13">
        <f t="shared" si="92"/>
        <v>-0.15541501521651752</v>
      </c>
      <c r="U69" s="13">
        <f t="shared" si="93"/>
        <v>-29.376936558631627</v>
      </c>
      <c r="V69" s="13">
        <f t="shared" si="94"/>
        <v>0</v>
      </c>
      <c r="W69" s="13">
        <f t="shared" si="95"/>
        <v>0</v>
      </c>
      <c r="X69" s="14" t="s">
        <v>265</v>
      </c>
    </row>
    <row r="70" spans="1:24" ht="31.5" x14ac:dyDescent="0.25">
      <c r="A70" s="17" t="s">
        <v>73</v>
      </c>
      <c r="B70" s="18" t="s">
        <v>178</v>
      </c>
      <c r="C70" s="16" t="s">
        <v>179</v>
      </c>
      <c r="D70" s="13">
        <f t="shared" si="84"/>
        <v>0.87624447009532236</v>
      </c>
      <c r="E70" s="13">
        <v>0</v>
      </c>
      <c r="F70" s="13">
        <v>0</v>
      </c>
      <c r="G70" s="13">
        <v>0.87624447009532236</v>
      </c>
      <c r="H70" s="13">
        <v>0</v>
      </c>
      <c r="I70" s="13">
        <f t="shared" si="85"/>
        <v>0.64347288000000002</v>
      </c>
      <c r="J70" s="13">
        <v>0</v>
      </c>
      <c r="K70" s="13">
        <v>0</v>
      </c>
      <c r="L70" s="13">
        <v>0.64347288000000002</v>
      </c>
      <c r="M70" s="13">
        <v>0</v>
      </c>
      <c r="N70" s="13">
        <f t="shared" si="86"/>
        <v>-0.23277159009532233</v>
      </c>
      <c r="O70" s="13">
        <f t="shared" si="87"/>
        <v>-26.56468577427944</v>
      </c>
      <c r="P70" s="13">
        <f t="shared" si="88"/>
        <v>0</v>
      </c>
      <c r="Q70" s="13">
        <f t="shared" si="89"/>
        <v>0</v>
      </c>
      <c r="R70" s="13">
        <f t="shared" si="90"/>
        <v>0</v>
      </c>
      <c r="S70" s="13">
        <f t="shared" si="91"/>
        <v>0</v>
      </c>
      <c r="T70" s="13">
        <f t="shared" si="92"/>
        <v>-0.23277159009532233</v>
      </c>
      <c r="U70" s="13">
        <f t="shared" si="93"/>
        <v>-26.56468577427944</v>
      </c>
      <c r="V70" s="13">
        <f t="shared" si="94"/>
        <v>0</v>
      </c>
      <c r="W70" s="13">
        <f t="shared" si="95"/>
        <v>0</v>
      </c>
      <c r="X70" s="14" t="s">
        <v>265</v>
      </c>
    </row>
    <row r="71" spans="1:24" ht="47.25" x14ac:dyDescent="0.25">
      <c r="A71" s="17" t="s">
        <v>73</v>
      </c>
      <c r="B71" s="18" t="s">
        <v>180</v>
      </c>
      <c r="C71" s="16" t="s">
        <v>181</v>
      </c>
      <c r="D71" s="13">
        <f t="shared" si="84"/>
        <v>1.8479045909531169</v>
      </c>
      <c r="E71" s="13">
        <v>0</v>
      </c>
      <c r="F71" s="13">
        <v>0</v>
      </c>
      <c r="G71" s="13">
        <v>0</v>
      </c>
      <c r="H71" s="13">
        <v>1.8479045909531169</v>
      </c>
      <c r="I71" s="13">
        <f t="shared" si="85"/>
        <v>1.42763865</v>
      </c>
      <c r="J71" s="13">
        <v>0</v>
      </c>
      <c r="K71" s="13">
        <v>0</v>
      </c>
      <c r="L71" s="13">
        <v>0</v>
      </c>
      <c r="M71" s="13">
        <v>1.42763865</v>
      </c>
      <c r="N71" s="13">
        <f t="shared" si="86"/>
        <v>-0.42026594095311687</v>
      </c>
      <c r="O71" s="13">
        <f t="shared" si="87"/>
        <v>-22.742837644899787</v>
      </c>
      <c r="P71" s="13">
        <f t="shared" si="88"/>
        <v>0</v>
      </c>
      <c r="Q71" s="13">
        <f t="shared" si="89"/>
        <v>0</v>
      </c>
      <c r="R71" s="13">
        <f t="shared" si="90"/>
        <v>0</v>
      </c>
      <c r="S71" s="13">
        <f t="shared" si="91"/>
        <v>0</v>
      </c>
      <c r="T71" s="13">
        <f t="shared" si="92"/>
        <v>0</v>
      </c>
      <c r="U71" s="13">
        <f t="shared" si="93"/>
        <v>0</v>
      </c>
      <c r="V71" s="13">
        <f t="shared" si="94"/>
        <v>-0.42026594095311687</v>
      </c>
      <c r="W71" s="13">
        <f t="shared" si="95"/>
        <v>-22.742837644899787</v>
      </c>
      <c r="X71" s="14" t="s">
        <v>265</v>
      </c>
    </row>
    <row r="72" spans="1:24" ht="31.5" x14ac:dyDescent="0.25">
      <c r="A72" s="17" t="s">
        <v>73</v>
      </c>
      <c r="B72" s="18" t="s">
        <v>182</v>
      </c>
      <c r="C72" s="16" t="s">
        <v>183</v>
      </c>
      <c r="D72" s="13">
        <f t="shared" si="84"/>
        <v>0.62319494322781022</v>
      </c>
      <c r="E72" s="13">
        <v>0</v>
      </c>
      <c r="F72" s="13">
        <v>0</v>
      </c>
      <c r="G72" s="13">
        <v>0.62319494322781022</v>
      </c>
      <c r="H72" s="13">
        <v>0</v>
      </c>
      <c r="I72" s="13">
        <f t="shared" si="85"/>
        <v>0.50632444799999998</v>
      </c>
      <c r="J72" s="13">
        <v>0</v>
      </c>
      <c r="K72" s="13">
        <v>0</v>
      </c>
      <c r="L72" s="13">
        <v>0.50632444799999998</v>
      </c>
      <c r="M72" s="13">
        <v>0</v>
      </c>
      <c r="N72" s="13">
        <f t="shared" si="86"/>
        <v>-0.11687049522781023</v>
      </c>
      <c r="O72" s="13">
        <f t="shared" si="87"/>
        <v>-18.753440877181184</v>
      </c>
      <c r="P72" s="13">
        <f t="shared" si="88"/>
        <v>0</v>
      </c>
      <c r="Q72" s="13">
        <f t="shared" si="89"/>
        <v>0</v>
      </c>
      <c r="R72" s="13">
        <f t="shared" si="90"/>
        <v>0</v>
      </c>
      <c r="S72" s="13">
        <f t="shared" si="91"/>
        <v>0</v>
      </c>
      <c r="T72" s="13">
        <f t="shared" si="92"/>
        <v>-0.11687049522781023</v>
      </c>
      <c r="U72" s="13">
        <f t="shared" si="93"/>
        <v>-18.753440877181184</v>
      </c>
      <c r="V72" s="13">
        <f t="shared" si="94"/>
        <v>0</v>
      </c>
      <c r="W72" s="13">
        <f t="shared" si="95"/>
        <v>0</v>
      </c>
      <c r="X72" s="14" t="s">
        <v>265</v>
      </c>
    </row>
    <row r="73" spans="1:24" ht="31.5" x14ac:dyDescent="0.25">
      <c r="A73" s="17" t="s">
        <v>73</v>
      </c>
      <c r="B73" s="18" t="s">
        <v>184</v>
      </c>
      <c r="C73" s="16" t="s">
        <v>185</v>
      </c>
      <c r="D73" s="13">
        <f t="shared" si="84"/>
        <v>0.87624447009532236</v>
      </c>
      <c r="E73" s="13">
        <v>0</v>
      </c>
      <c r="F73" s="13">
        <v>0</v>
      </c>
      <c r="G73" s="13">
        <v>0.87624447009532236</v>
      </c>
      <c r="H73" s="13">
        <v>0</v>
      </c>
      <c r="I73" s="13">
        <f t="shared" si="85"/>
        <v>0.70873995599999995</v>
      </c>
      <c r="J73" s="13">
        <v>0</v>
      </c>
      <c r="K73" s="13">
        <v>0</v>
      </c>
      <c r="L73" s="13">
        <v>0.70873995599999995</v>
      </c>
      <c r="M73" s="13">
        <v>0</v>
      </c>
      <c r="N73" s="13">
        <f t="shared" si="86"/>
        <v>-0.16750451409532241</v>
      </c>
      <c r="O73" s="13">
        <f t="shared" si="87"/>
        <v>-19.116185015935155</v>
      </c>
      <c r="P73" s="13">
        <f t="shared" si="88"/>
        <v>0</v>
      </c>
      <c r="Q73" s="13">
        <f t="shared" si="89"/>
        <v>0</v>
      </c>
      <c r="R73" s="13">
        <f t="shared" si="90"/>
        <v>0</v>
      </c>
      <c r="S73" s="13">
        <f t="shared" si="91"/>
        <v>0</v>
      </c>
      <c r="T73" s="13">
        <f t="shared" si="92"/>
        <v>-0.16750451409532241</v>
      </c>
      <c r="U73" s="13">
        <f t="shared" si="93"/>
        <v>-19.116185015935155</v>
      </c>
      <c r="V73" s="13">
        <f t="shared" si="94"/>
        <v>0</v>
      </c>
      <c r="W73" s="13">
        <f t="shared" si="95"/>
        <v>0</v>
      </c>
      <c r="X73" s="14" t="s">
        <v>265</v>
      </c>
    </row>
    <row r="74" spans="1:24" ht="31.5" x14ac:dyDescent="0.25">
      <c r="A74" s="17" t="s">
        <v>73</v>
      </c>
      <c r="B74" s="18" t="s">
        <v>186</v>
      </c>
      <c r="C74" s="16" t="s">
        <v>187</v>
      </c>
      <c r="D74" s="13">
        <f t="shared" si="84"/>
        <v>0.87624447009532236</v>
      </c>
      <c r="E74" s="13">
        <v>0</v>
      </c>
      <c r="F74" s="13">
        <v>0</v>
      </c>
      <c r="G74" s="13">
        <v>0.87624447009532236</v>
      </c>
      <c r="H74" s="13">
        <v>0</v>
      </c>
      <c r="I74" s="13">
        <f t="shared" si="85"/>
        <v>0.64347288000000002</v>
      </c>
      <c r="J74" s="13">
        <v>0</v>
      </c>
      <c r="K74" s="13">
        <v>0</v>
      </c>
      <c r="L74" s="13">
        <v>0.64347288000000002</v>
      </c>
      <c r="M74" s="13">
        <v>0</v>
      </c>
      <c r="N74" s="13">
        <f t="shared" si="86"/>
        <v>-0.23277159009532233</v>
      </c>
      <c r="O74" s="13">
        <f t="shared" si="87"/>
        <v>-26.56468577427944</v>
      </c>
      <c r="P74" s="13">
        <f t="shared" si="88"/>
        <v>0</v>
      </c>
      <c r="Q74" s="13">
        <f t="shared" si="89"/>
        <v>0</v>
      </c>
      <c r="R74" s="13">
        <f t="shared" si="90"/>
        <v>0</v>
      </c>
      <c r="S74" s="13">
        <f t="shared" si="91"/>
        <v>0</v>
      </c>
      <c r="T74" s="13">
        <f t="shared" si="92"/>
        <v>-0.23277159009532233</v>
      </c>
      <c r="U74" s="13">
        <f t="shared" si="93"/>
        <v>-26.56468577427944</v>
      </c>
      <c r="V74" s="13">
        <f t="shared" si="94"/>
        <v>0</v>
      </c>
      <c r="W74" s="13">
        <f t="shared" si="95"/>
        <v>0</v>
      </c>
      <c r="X74" s="14" t="s">
        <v>265</v>
      </c>
    </row>
    <row r="75" spans="1:24" ht="31.5" x14ac:dyDescent="0.25">
      <c r="A75" s="17" t="s">
        <v>73</v>
      </c>
      <c r="B75" s="18" t="s">
        <v>188</v>
      </c>
      <c r="C75" s="16" t="s">
        <v>189</v>
      </c>
      <c r="D75" s="13">
        <f t="shared" si="84"/>
        <v>0.41644655905938799</v>
      </c>
      <c r="E75" s="13">
        <v>0</v>
      </c>
      <c r="F75" s="13">
        <v>0</v>
      </c>
      <c r="G75" s="13">
        <v>0.18549511985372646</v>
      </c>
      <c r="H75" s="13">
        <v>0.23095143920566152</v>
      </c>
      <c r="I75" s="13">
        <f t="shared" si="85"/>
        <v>0.28142535000000002</v>
      </c>
      <c r="J75" s="13">
        <v>0</v>
      </c>
      <c r="K75" s="13">
        <v>0</v>
      </c>
      <c r="L75" s="13">
        <v>5.0473910794338495E-2</v>
      </c>
      <c r="M75" s="13">
        <v>0.23095143920566152</v>
      </c>
      <c r="N75" s="13">
        <f t="shared" si="86"/>
        <v>-0.13502120905938797</v>
      </c>
      <c r="O75" s="13">
        <f t="shared" si="87"/>
        <v>-32.42221747836151</v>
      </c>
      <c r="P75" s="13">
        <f t="shared" si="88"/>
        <v>0</v>
      </c>
      <c r="Q75" s="13">
        <f t="shared" si="89"/>
        <v>0</v>
      </c>
      <c r="R75" s="13">
        <f t="shared" si="90"/>
        <v>0</v>
      </c>
      <c r="S75" s="13">
        <f t="shared" si="91"/>
        <v>0</v>
      </c>
      <c r="T75" s="13">
        <f t="shared" si="92"/>
        <v>-0.13502120905938797</v>
      </c>
      <c r="U75" s="13">
        <f t="shared" si="93"/>
        <v>-72.789628733014609</v>
      </c>
      <c r="V75" s="13">
        <f t="shared" si="94"/>
        <v>0</v>
      </c>
      <c r="W75" s="13">
        <f t="shared" si="95"/>
        <v>0</v>
      </c>
      <c r="X75" s="14" t="s">
        <v>265</v>
      </c>
    </row>
    <row r="76" spans="1:24" ht="31.5" x14ac:dyDescent="0.25">
      <c r="A76" s="17" t="s">
        <v>73</v>
      </c>
      <c r="B76" s="18" t="s">
        <v>190</v>
      </c>
      <c r="C76" s="16" t="s">
        <v>191</v>
      </c>
      <c r="D76" s="13">
        <f t="shared" si="84"/>
        <v>0.65307252343649391</v>
      </c>
      <c r="E76" s="13">
        <v>0</v>
      </c>
      <c r="F76" s="13">
        <v>0</v>
      </c>
      <c r="G76" s="13">
        <v>0.65307252343649391</v>
      </c>
      <c r="H76" s="13">
        <v>0</v>
      </c>
      <c r="I76" s="13">
        <f t="shared" si="85"/>
        <v>0.44166133000000002</v>
      </c>
      <c r="J76" s="13">
        <v>0</v>
      </c>
      <c r="K76" s="13">
        <v>0</v>
      </c>
      <c r="L76" s="13">
        <v>0.44166133000000002</v>
      </c>
      <c r="M76" s="13">
        <v>0</v>
      </c>
      <c r="N76" s="13">
        <f t="shared" si="86"/>
        <v>-0.21141119343649389</v>
      </c>
      <c r="O76" s="13">
        <f t="shared" si="87"/>
        <v>-32.371778914237531</v>
      </c>
      <c r="P76" s="13">
        <f t="shared" si="88"/>
        <v>0</v>
      </c>
      <c r="Q76" s="13">
        <f t="shared" si="89"/>
        <v>0</v>
      </c>
      <c r="R76" s="13">
        <f t="shared" si="90"/>
        <v>0</v>
      </c>
      <c r="S76" s="13">
        <f t="shared" si="91"/>
        <v>0</v>
      </c>
      <c r="T76" s="13">
        <f t="shared" si="92"/>
        <v>-0.21141119343649389</v>
      </c>
      <c r="U76" s="13">
        <f t="shared" si="93"/>
        <v>-32.371778914237531</v>
      </c>
      <c r="V76" s="13">
        <f t="shared" si="94"/>
        <v>0</v>
      </c>
      <c r="W76" s="13">
        <f t="shared" si="95"/>
        <v>0</v>
      </c>
      <c r="X76" s="14" t="s">
        <v>265</v>
      </c>
    </row>
    <row r="77" spans="1:24" ht="31.5" x14ac:dyDescent="0.25">
      <c r="A77" s="17" t="s">
        <v>73</v>
      </c>
      <c r="B77" s="18" t="s">
        <v>192</v>
      </c>
      <c r="C77" s="16" t="s">
        <v>193</v>
      </c>
      <c r="D77" s="13">
        <f t="shared" si="84"/>
        <v>0.91825390024584652</v>
      </c>
      <c r="E77" s="13">
        <v>0</v>
      </c>
      <c r="F77" s="13">
        <v>0</v>
      </c>
      <c r="G77" s="13">
        <v>0.91825390024584652</v>
      </c>
      <c r="H77" s="13">
        <v>0</v>
      </c>
      <c r="I77" s="13">
        <f t="shared" si="85"/>
        <v>0.70873995599999995</v>
      </c>
      <c r="J77" s="13">
        <v>0</v>
      </c>
      <c r="K77" s="13">
        <v>0</v>
      </c>
      <c r="L77" s="13">
        <v>0.70873995599999995</v>
      </c>
      <c r="M77" s="13">
        <v>0</v>
      </c>
      <c r="N77" s="13">
        <f t="shared" si="86"/>
        <v>-0.20951394424584657</v>
      </c>
      <c r="O77" s="13">
        <f t="shared" si="87"/>
        <v>-22.816559144453713</v>
      </c>
      <c r="P77" s="13">
        <f t="shared" si="88"/>
        <v>0</v>
      </c>
      <c r="Q77" s="13">
        <f t="shared" si="89"/>
        <v>0</v>
      </c>
      <c r="R77" s="13">
        <f t="shared" si="90"/>
        <v>0</v>
      </c>
      <c r="S77" s="13">
        <f t="shared" si="91"/>
        <v>0</v>
      </c>
      <c r="T77" s="13">
        <f t="shared" si="92"/>
        <v>-0.20951394424584657</v>
      </c>
      <c r="U77" s="13">
        <f t="shared" si="93"/>
        <v>-22.816559144453713</v>
      </c>
      <c r="V77" s="13">
        <f t="shared" si="94"/>
        <v>0</v>
      </c>
      <c r="W77" s="13">
        <f t="shared" si="95"/>
        <v>0</v>
      </c>
      <c r="X77" s="14" t="s">
        <v>265</v>
      </c>
    </row>
    <row r="78" spans="1:24" ht="31.5" x14ac:dyDescent="0.25">
      <c r="A78" s="17" t="s">
        <v>73</v>
      </c>
      <c r="B78" s="18" t="s">
        <v>194</v>
      </c>
      <c r="C78" s="16" t="s">
        <v>195</v>
      </c>
      <c r="D78" s="13">
        <f t="shared" si="84"/>
        <v>0.91825390024584652</v>
      </c>
      <c r="E78" s="13">
        <v>0</v>
      </c>
      <c r="F78" s="13">
        <v>0</v>
      </c>
      <c r="G78" s="13">
        <v>0.91825390024584652</v>
      </c>
      <c r="H78" s="13">
        <v>0</v>
      </c>
      <c r="I78" s="13">
        <f t="shared" si="85"/>
        <v>0.70873995599999995</v>
      </c>
      <c r="J78" s="13">
        <v>0</v>
      </c>
      <c r="K78" s="13">
        <v>0</v>
      </c>
      <c r="L78" s="13">
        <v>0.70873995599999995</v>
      </c>
      <c r="M78" s="13">
        <v>0</v>
      </c>
      <c r="N78" s="13">
        <f t="shared" si="86"/>
        <v>-0.20951394424584657</v>
      </c>
      <c r="O78" s="13">
        <f t="shared" si="87"/>
        <v>-22.816559144453713</v>
      </c>
      <c r="P78" s="13">
        <f t="shared" si="88"/>
        <v>0</v>
      </c>
      <c r="Q78" s="13">
        <f t="shared" si="89"/>
        <v>0</v>
      </c>
      <c r="R78" s="13">
        <f t="shared" si="90"/>
        <v>0</v>
      </c>
      <c r="S78" s="13">
        <f t="shared" si="91"/>
        <v>0</v>
      </c>
      <c r="T78" s="13">
        <f t="shared" si="92"/>
        <v>-0.20951394424584657</v>
      </c>
      <c r="U78" s="13">
        <f t="shared" si="93"/>
        <v>-22.816559144453713</v>
      </c>
      <c r="V78" s="13">
        <f t="shared" si="94"/>
        <v>0</v>
      </c>
      <c r="W78" s="13">
        <f t="shared" si="95"/>
        <v>0</v>
      </c>
      <c r="X78" s="14" t="s">
        <v>265</v>
      </c>
    </row>
    <row r="79" spans="1:24" ht="31.5" x14ac:dyDescent="0.25">
      <c r="A79" s="17" t="s">
        <v>73</v>
      </c>
      <c r="B79" s="18" t="s">
        <v>196</v>
      </c>
      <c r="C79" s="16" t="s">
        <v>197</v>
      </c>
      <c r="D79" s="13">
        <f t="shared" si="84"/>
        <v>0.55440094437468102</v>
      </c>
      <c r="E79" s="13">
        <v>0</v>
      </c>
      <c r="F79" s="13">
        <v>0</v>
      </c>
      <c r="G79" s="13">
        <v>0.55440094437468102</v>
      </c>
      <c r="H79" s="13">
        <v>0</v>
      </c>
      <c r="I79" s="13">
        <f t="shared" si="85"/>
        <v>0.37362250000000002</v>
      </c>
      <c r="J79" s="13">
        <v>0</v>
      </c>
      <c r="K79" s="13">
        <v>0</v>
      </c>
      <c r="L79" s="13">
        <v>0.37362250000000002</v>
      </c>
      <c r="M79" s="13">
        <v>0</v>
      </c>
      <c r="N79" s="13">
        <f t="shared" si="86"/>
        <v>-0.18077844437468099</v>
      </c>
      <c r="O79" s="13">
        <f t="shared" si="87"/>
        <v>-32.607888967177772</v>
      </c>
      <c r="P79" s="13">
        <f t="shared" si="88"/>
        <v>0</v>
      </c>
      <c r="Q79" s="13">
        <f t="shared" si="89"/>
        <v>0</v>
      </c>
      <c r="R79" s="13">
        <f t="shared" si="90"/>
        <v>0</v>
      </c>
      <c r="S79" s="13">
        <f t="shared" si="91"/>
        <v>0</v>
      </c>
      <c r="T79" s="13">
        <f t="shared" si="92"/>
        <v>-0.18077844437468099</v>
      </c>
      <c r="U79" s="13">
        <f t="shared" si="93"/>
        <v>-32.607888967177772</v>
      </c>
      <c r="V79" s="13">
        <f t="shared" si="94"/>
        <v>0</v>
      </c>
      <c r="W79" s="13">
        <f t="shared" si="95"/>
        <v>0</v>
      </c>
      <c r="X79" s="14" t="s">
        <v>265</v>
      </c>
    </row>
    <row r="80" spans="1:24" ht="31.5" x14ac:dyDescent="0.25">
      <c r="A80" s="17" t="s">
        <v>73</v>
      </c>
      <c r="B80" s="18" t="s">
        <v>198</v>
      </c>
      <c r="C80" s="16" t="s">
        <v>199</v>
      </c>
      <c r="D80" s="13">
        <f t="shared" si="84"/>
        <v>0.55440094437468102</v>
      </c>
      <c r="E80" s="13">
        <v>0</v>
      </c>
      <c r="F80" s="13">
        <v>0</v>
      </c>
      <c r="G80" s="13">
        <v>0.55440094437468102</v>
      </c>
      <c r="H80" s="13">
        <v>0</v>
      </c>
      <c r="I80" s="13">
        <f t="shared" si="85"/>
        <v>0.37362250000000002</v>
      </c>
      <c r="J80" s="13">
        <v>0</v>
      </c>
      <c r="K80" s="13">
        <v>0</v>
      </c>
      <c r="L80" s="13">
        <v>0.37362250000000002</v>
      </c>
      <c r="M80" s="13">
        <v>0</v>
      </c>
      <c r="N80" s="13">
        <f t="shared" si="86"/>
        <v>-0.18077844437468099</v>
      </c>
      <c r="O80" s="13">
        <f t="shared" si="87"/>
        <v>-32.607888967177772</v>
      </c>
      <c r="P80" s="13">
        <f t="shared" si="88"/>
        <v>0</v>
      </c>
      <c r="Q80" s="13">
        <f t="shared" si="89"/>
        <v>0</v>
      </c>
      <c r="R80" s="13">
        <f t="shared" si="90"/>
        <v>0</v>
      </c>
      <c r="S80" s="13">
        <f t="shared" si="91"/>
        <v>0</v>
      </c>
      <c r="T80" s="13">
        <f t="shared" si="92"/>
        <v>-0.18077844437468099</v>
      </c>
      <c r="U80" s="13">
        <f t="shared" si="93"/>
        <v>-32.607888967177772</v>
      </c>
      <c r="V80" s="13">
        <f t="shared" si="94"/>
        <v>0</v>
      </c>
      <c r="W80" s="13">
        <f t="shared" si="95"/>
        <v>0</v>
      </c>
      <c r="X80" s="14" t="s">
        <v>265</v>
      </c>
    </row>
    <row r="81" spans="1:24" x14ac:dyDescent="0.25">
      <c r="A81" s="17" t="s">
        <v>73</v>
      </c>
      <c r="B81" s="18" t="s">
        <v>200</v>
      </c>
      <c r="C81" s="16" t="s">
        <v>201</v>
      </c>
      <c r="D81" s="13">
        <f t="shared" si="84"/>
        <v>10.164501</v>
      </c>
      <c r="E81" s="13">
        <v>0</v>
      </c>
      <c r="F81" s="13">
        <v>0</v>
      </c>
      <c r="G81" s="13">
        <v>0</v>
      </c>
      <c r="H81" s="13">
        <v>10.164501</v>
      </c>
      <c r="I81" s="13">
        <f t="shared" si="85"/>
        <v>0</v>
      </c>
      <c r="J81" s="13">
        <v>0</v>
      </c>
      <c r="K81" s="13">
        <v>0</v>
      </c>
      <c r="L81" s="13">
        <v>0</v>
      </c>
      <c r="M81" s="13">
        <v>0</v>
      </c>
      <c r="N81" s="13">
        <f t="shared" si="86"/>
        <v>-10.164501</v>
      </c>
      <c r="O81" s="13">
        <f t="shared" si="87"/>
        <v>-100</v>
      </c>
      <c r="P81" s="13">
        <f t="shared" si="88"/>
        <v>0</v>
      </c>
      <c r="Q81" s="13">
        <f t="shared" si="89"/>
        <v>0</v>
      </c>
      <c r="R81" s="13">
        <f t="shared" si="90"/>
        <v>0</v>
      </c>
      <c r="S81" s="13">
        <f t="shared" si="91"/>
        <v>0</v>
      </c>
      <c r="T81" s="13">
        <f t="shared" si="92"/>
        <v>0</v>
      </c>
      <c r="U81" s="13">
        <f t="shared" si="93"/>
        <v>0</v>
      </c>
      <c r="V81" s="13">
        <f t="shared" si="94"/>
        <v>-10.164501</v>
      </c>
      <c r="W81" s="13">
        <f t="shared" si="95"/>
        <v>-100</v>
      </c>
      <c r="X81" s="14" t="s">
        <v>23</v>
      </c>
    </row>
    <row r="82" spans="1:24" ht="31.5" x14ac:dyDescent="0.25">
      <c r="A82" s="17" t="s">
        <v>73</v>
      </c>
      <c r="B82" s="18" t="s">
        <v>202</v>
      </c>
      <c r="C82" s="16" t="s">
        <v>203</v>
      </c>
      <c r="D82" s="13">
        <f t="shared" si="84"/>
        <v>5.2336354406369194</v>
      </c>
      <c r="E82" s="13">
        <v>0</v>
      </c>
      <c r="F82" s="13">
        <v>0</v>
      </c>
      <c r="G82" s="13">
        <v>0</v>
      </c>
      <c r="H82" s="13">
        <v>5.2336354406369194</v>
      </c>
      <c r="I82" s="13">
        <f t="shared" si="85"/>
        <v>0</v>
      </c>
      <c r="J82" s="13">
        <v>0</v>
      </c>
      <c r="K82" s="13">
        <v>0</v>
      </c>
      <c r="L82" s="13">
        <v>0</v>
      </c>
      <c r="M82" s="13">
        <v>0</v>
      </c>
      <c r="N82" s="13">
        <f t="shared" si="86"/>
        <v>-5.2336354406369194</v>
      </c>
      <c r="O82" s="13">
        <f t="shared" si="87"/>
        <v>-100</v>
      </c>
      <c r="P82" s="13">
        <f t="shared" si="88"/>
        <v>0</v>
      </c>
      <c r="Q82" s="13">
        <f t="shared" si="89"/>
        <v>0</v>
      </c>
      <c r="R82" s="13">
        <f t="shared" si="90"/>
        <v>0</v>
      </c>
      <c r="S82" s="13">
        <f t="shared" si="91"/>
        <v>0</v>
      </c>
      <c r="T82" s="13">
        <f t="shared" si="92"/>
        <v>0</v>
      </c>
      <c r="U82" s="13">
        <f t="shared" si="93"/>
        <v>0</v>
      </c>
      <c r="V82" s="13">
        <f t="shared" si="94"/>
        <v>-5.2336354406369194</v>
      </c>
      <c r="W82" s="13">
        <f t="shared" si="95"/>
        <v>-100</v>
      </c>
      <c r="X82" s="14" t="s">
        <v>23</v>
      </c>
    </row>
    <row r="83" spans="1:24" ht="31.5" x14ac:dyDescent="0.25">
      <c r="A83" s="17" t="s">
        <v>75</v>
      </c>
      <c r="B83" s="18" t="s">
        <v>76</v>
      </c>
      <c r="C83" s="16" t="s">
        <v>22</v>
      </c>
      <c r="D83" s="19">
        <f t="shared" ref="D83:M83" si="96">SUM(D84,D89)</f>
        <v>27.879692567592372</v>
      </c>
      <c r="E83" s="19">
        <f t="shared" si="96"/>
        <v>0</v>
      </c>
      <c r="F83" s="19">
        <f t="shared" si="96"/>
        <v>0</v>
      </c>
      <c r="G83" s="19">
        <f t="shared" si="96"/>
        <v>12.181679853931625</v>
      </c>
      <c r="H83" s="19">
        <f t="shared" si="96"/>
        <v>15.698012713660749</v>
      </c>
      <c r="I83" s="19">
        <f t="shared" si="96"/>
        <v>0</v>
      </c>
      <c r="J83" s="19">
        <f t="shared" si="96"/>
        <v>0</v>
      </c>
      <c r="K83" s="19">
        <f t="shared" si="96"/>
        <v>0</v>
      </c>
      <c r="L83" s="19">
        <f t="shared" si="96"/>
        <v>0</v>
      </c>
      <c r="M83" s="19">
        <f t="shared" si="96"/>
        <v>0</v>
      </c>
      <c r="N83" s="13">
        <f>IF(D83="нд","нд",N(I83)-N(D83))</f>
        <v>-27.879692567592372</v>
      </c>
      <c r="O83" s="13">
        <f>IF(N83="нд","нд",IF(N83=0,0,IF(AND(N(D83)=0,N83&lt;&gt;0),"нд",(N(N83))/N(D83)*100)))</f>
        <v>-100</v>
      </c>
      <c r="P83" s="13">
        <f>IF(D83="нд","нд",N(J83)-N(E83))</f>
        <v>0</v>
      </c>
      <c r="Q83" s="13">
        <f>IF(P83="нд","нд",IF(P83=0,0,IF(AND(N(E83)=0,P83&lt;&gt;0),"нд",(N(P83))/N(E83)*100)))</f>
        <v>0</v>
      </c>
      <c r="R83" s="13">
        <f>IF(D83="нд","нд",N(K83)-N(F83))</f>
        <v>0</v>
      </c>
      <c r="S83" s="13">
        <f>IF(R83="нд","нд",IF(R83=0,0,IF(AND(N(F83)=0,R83&lt;&gt;0),"нд",(N(R83))/N(F83)*100)))</f>
        <v>0</v>
      </c>
      <c r="T83" s="13">
        <f>IF(D83="нд","нд",N(L83)-N(G83))</f>
        <v>-12.181679853931625</v>
      </c>
      <c r="U83" s="13">
        <f>IF(T83="нд","нд",IF(T83=0,0,IF(AND(N(G83)=0,T83&lt;&gt;0),"нд",(N(T83))/N(G83)*100)))</f>
        <v>-100</v>
      </c>
      <c r="V83" s="13">
        <f>IF(D83="нд","нд",N(M83)-N(H83))</f>
        <v>-15.698012713660749</v>
      </c>
      <c r="W83" s="13">
        <f>IF(V83="нд","нд",IF(V83=0,0,IF(AND(N(H83)=0,V83&lt;&gt;0),"нд",(N(V83))/N(H83)*100)))</f>
        <v>-100</v>
      </c>
      <c r="X83" s="14" t="s">
        <v>23</v>
      </c>
    </row>
    <row r="84" spans="1:24" x14ac:dyDescent="0.25">
      <c r="A84" s="10" t="s">
        <v>77</v>
      </c>
      <c r="B84" s="11" t="s">
        <v>78</v>
      </c>
      <c r="C84" s="12" t="s">
        <v>22</v>
      </c>
      <c r="D84" s="13">
        <f>SUM(D85:D88)</f>
        <v>13.757334904795345</v>
      </c>
      <c r="E84" s="13">
        <f t="shared" ref="E84:M84" si="97">SUM(E85:E88)</f>
        <v>0</v>
      </c>
      <c r="F84" s="13">
        <f t="shared" si="97"/>
        <v>0</v>
      </c>
      <c r="G84" s="13">
        <f t="shared" si="97"/>
        <v>9.2913610029189933</v>
      </c>
      <c r="H84" s="13">
        <f t="shared" si="97"/>
        <v>4.4659739018763513</v>
      </c>
      <c r="I84" s="13">
        <f t="shared" si="97"/>
        <v>0</v>
      </c>
      <c r="J84" s="13">
        <f t="shared" si="97"/>
        <v>0</v>
      </c>
      <c r="K84" s="13">
        <f t="shared" si="97"/>
        <v>0</v>
      </c>
      <c r="L84" s="13">
        <f t="shared" si="97"/>
        <v>0</v>
      </c>
      <c r="M84" s="13">
        <f t="shared" si="97"/>
        <v>0</v>
      </c>
      <c r="N84" s="13">
        <f>IF(D84="нд","нд",N(I84)-N(D84))</f>
        <v>-13.757334904795345</v>
      </c>
      <c r="O84" s="13">
        <f>IF(N84="нд","нд",IF(N84=0,0,IF(AND(N(D84)=0,N84&lt;&gt;0),"нд",(N(N84))/N(D84)*100)))</f>
        <v>-100</v>
      </c>
      <c r="P84" s="13">
        <f>IF(D84="нд","нд",N(J84)-N(E84))</f>
        <v>0</v>
      </c>
      <c r="Q84" s="13">
        <f>IF(P84="нд","нд",IF(P84=0,0,IF(AND(N(E84)=0,P84&lt;&gt;0),"нд",(N(P84))/N(E84)*100)))</f>
        <v>0</v>
      </c>
      <c r="R84" s="13">
        <f>IF(D84="нд","нд",N(K84)-N(F84))</f>
        <v>0</v>
      </c>
      <c r="S84" s="13">
        <f>IF(R84="нд","нд",IF(R84=0,0,IF(AND(N(F84)=0,R84&lt;&gt;0),"нд",(N(R84))/N(F84)*100)))</f>
        <v>0</v>
      </c>
      <c r="T84" s="13">
        <f>IF(D84="нд","нд",N(L84)-N(G84))</f>
        <v>-9.2913610029189933</v>
      </c>
      <c r="U84" s="13">
        <f>IF(T84="нд","нд",IF(T84=0,0,IF(AND(N(G84)=0,T84&lt;&gt;0),"нд",(N(T84))/N(G84)*100)))</f>
        <v>-100</v>
      </c>
      <c r="V84" s="13">
        <f>IF(D84="нд","нд",N(M84)-N(H84))</f>
        <v>-4.4659739018763513</v>
      </c>
      <c r="W84" s="13">
        <f>IF(V84="нд","нд",IF(V84=0,0,IF(AND(N(H84)=0,V84&lt;&gt;0),"нд",(N(V84))/N(H84)*100)))</f>
        <v>-100</v>
      </c>
      <c r="X84" s="14" t="s">
        <v>23</v>
      </c>
    </row>
    <row r="85" spans="1:24" ht="47.25" x14ac:dyDescent="0.25">
      <c r="A85" s="17" t="s">
        <v>77</v>
      </c>
      <c r="B85" s="18" t="s">
        <v>204</v>
      </c>
      <c r="C85" s="12" t="s">
        <v>205</v>
      </c>
      <c r="D85" s="13">
        <f t="shared" ref="D85:D88" si="98">SUM(E85,F85,G85,H85)</f>
        <v>1.0748013479999998</v>
      </c>
      <c r="E85" s="13">
        <v>0</v>
      </c>
      <c r="F85" s="13">
        <v>0</v>
      </c>
      <c r="G85" s="13">
        <v>1.0748013479999998</v>
      </c>
      <c r="H85" s="13">
        <v>0</v>
      </c>
      <c r="I85" s="13">
        <f t="shared" ref="I85:I88" si="99">SUM(J85,K85,L85,M85)</f>
        <v>0</v>
      </c>
      <c r="J85" s="13">
        <v>0</v>
      </c>
      <c r="K85" s="13">
        <v>0</v>
      </c>
      <c r="L85" s="13">
        <v>0</v>
      </c>
      <c r="M85" s="13">
        <v>0</v>
      </c>
      <c r="N85" s="13">
        <f t="shared" ref="N85:N88" si="100">IF(D85="нд","нд",N(I85)-N(D85))</f>
        <v>-1.0748013479999998</v>
      </c>
      <c r="O85" s="13">
        <f t="shared" ref="O85:O88" si="101">IF(N85="нд","нд",IF(N85=0,0,IF(AND(N(D85)=0,N85&lt;&gt;0),"нд",(N(N85))/N(D85)*100)))</f>
        <v>-100</v>
      </c>
      <c r="P85" s="13">
        <f t="shared" ref="P85:P88" si="102">IF(D85="нд","нд",N(J85)-N(E85))</f>
        <v>0</v>
      </c>
      <c r="Q85" s="13">
        <f t="shared" ref="Q85:Q88" si="103">IF(P85="нд","нд",IF(P85=0,0,IF(AND(N(E85)=0,P85&lt;&gt;0),"нд",(N(P85))/N(E85)*100)))</f>
        <v>0</v>
      </c>
      <c r="R85" s="13">
        <f t="shared" ref="R85:R88" si="104">IF(D85="нд","нд",N(K85)-N(F85))</f>
        <v>0</v>
      </c>
      <c r="S85" s="13">
        <f t="shared" ref="S85:S88" si="105">IF(R85="нд","нд",IF(R85=0,0,IF(AND(N(F85)=0,R85&lt;&gt;0),"нд",(N(R85))/N(F85)*100)))</f>
        <v>0</v>
      </c>
      <c r="T85" s="13">
        <f t="shared" ref="T85:T88" si="106">IF(D85="нд","нд",N(L85)-N(G85))</f>
        <v>-1.0748013479999998</v>
      </c>
      <c r="U85" s="13">
        <f t="shared" ref="U85:U88" si="107">IF(T85="нд","нд",IF(T85=0,0,IF(AND(N(G85)=0,T85&lt;&gt;0),"нд",(N(T85))/N(G85)*100)))</f>
        <v>-100</v>
      </c>
      <c r="V85" s="13">
        <f t="shared" ref="V85:V88" si="108">IF(D85="нд","нд",N(M85)-N(H85))</f>
        <v>0</v>
      </c>
      <c r="W85" s="13">
        <f t="shared" ref="W85:W88" si="109">IF(V85="нд","нд",IF(V85=0,0,IF(AND(N(H85)=0,V85&lt;&gt;0),"нд",(N(V85))/N(H85)*100)))</f>
        <v>0</v>
      </c>
      <c r="X85" s="14" t="s">
        <v>23</v>
      </c>
    </row>
    <row r="86" spans="1:24" ht="63" x14ac:dyDescent="0.25">
      <c r="A86" s="17" t="s">
        <v>77</v>
      </c>
      <c r="B86" s="18" t="s">
        <v>206</v>
      </c>
      <c r="C86" s="12" t="s">
        <v>207</v>
      </c>
      <c r="D86" s="13">
        <f t="shared" si="98"/>
        <v>4.4065626976919177</v>
      </c>
      <c r="E86" s="13">
        <v>0</v>
      </c>
      <c r="F86" s="13">
        <v>0</v>
      </c>
      <c r="G86" s="13">
        <v>0</v>
      </c>
      <c r="H86" s="13">
        <v>4.4065626976919177</v>
      </c>
      <c r="I86" s="13">
        <f t="shared" si="99"/>
        <v>0</v>
      </c>
      <c r="J86" s="13">
        <v>0</v>
      </c>
      <c r="K86" s="13">
        <v>0</v>
      </c>
      <c r="L86" s="13">
        <v>0</v>
      </c>
      <c r="M86" s="13">
        <v>0</v>
      </c>
      <c r="N86" s="13">
        <f t="shared" si="100"/>
        <v>-4.4065626976919177</v>
      </c>
      <c r="O86" s="13">
        <f t="shared" si="101"/>
        <v>-100</v>
      </c>
      <c r="P86" s="13">
        <f t="shared" si="102"/>
        <v>0</v>
      </c>
      <c r="Q86" s="13">
        <f t="shared" si="103"/>
        <v>0</v>
      </c>
      <c r="R86" s="13">
        <f t="shared" si="104"/>
        <v>0</v>
      </c>
      <c r="S86" s="13">
        <f t="shared" si="105"/>
        <v>0</v>
      </c>
      <c r="T86" s="13">
        <f t="shared" si="106"/>
        <v>0</v>
      </c>
      <c r="U86" s="13">
        <f t="shared" si="107"/>
        <v>0</v>
      </c>
      <c r="V86" s="13">
        <f t="shared" si="108"/>
        <v>-4.4065626976919177</v>
      </c>
      <c r="W86" s="13">
        <f t="shared" si="109"/>
        <v>-100</v>
      </c>
      <c r="X86" s="14" t="s">
        <v>23</v>
      </c>
    </row>
    <row r="87" spans="1:24" ht="63" x14ac:dyDescent="0.25">
      <c r="A87" s="17" t="s">
        <v>77</v>
      </c>
      <c r="B87" s="18" t="s">
        <v>208</v>
      </c>
      <c r="C87" s="12" t="s">
        <v>209</v>
      </c>
      <c r="D87" s="13">
        <f t="shared" si="98"/>
        <v>1.7862095949190269</v>
      </c>
      <c r="E87" s="13">
        <v>0</v>
      </c>
      <c r="F87" s="13">
        <v>0</v>
      </c>
      <c r="G87" s="13">
        <v>1.7862095949190269</v>
      </c>
      <c r="H87" s="13">
        <v>0</v>
      </c>
      <c r="I87" s="13">
        <f t="shared" si="99"/>
        <v>0</v>
      </c>
      <c r="J87" s="13">
        <v>0</v>
      </c>
      <c r="K87" s="13">
        <v>0</v>
      </c>
      <c r="L87" s="13">
        <v>0</v>
      </c>
      <c r="M87" s="13">
        <v>0</v>
      </c>
      <c r="N87" s="13">
        <f t="shared" si="100"/>
        <v>-1.7862095949190269</v>
      </c>
      <c r="O87" s="13">
        <f t="shared" si="101"/>
        <v>-100</v>
      </c>
      <c r="P87" s="13">
        <f t="shared" si="102"/>
        <v>0</v>
      </c>
      <c r="Q87" s="13">
        <f t="shared" si="103"/>
        <v>0</v>
      </c>
      <c r="R87" s="13">
        <f t="shared" si="104"/>
        <v>0</v>
      </c>
      <c r="S87" s="13">
        <f t="shared" si="105"/>
        <v>0</v>
      </c>
      <c r="T87" s="13">
        <f t="shared" si="106"/>
        <v>-1.7862095949190269</v>
      </c>
      <c r="U87" s="13">
        <f t="shared" si="107"/>
        <v>-100</v>
      </c>
      <c r="V87" s="13">
        <f t="shared" si="108"/>
        <v>0</v>
      </c>
      <c r="W87" s="13">
        <f t="shared" si="109"/>
        <v>0</v>
      </c>
      <c r="X87" s="14" t="s">
        <v>23</v>
      </c>
    </row>
    <row r="88" spans="1:24" ht="31.5" x14ac:dyDescent="0.25">
      <c r="A88" s="17" t="s">
        <v>77</v>
      </c>
      <c r="B88" s="18" t="s">
        <v>210</v>
      </c>
      <c r="C88" s="12" t="s">
        <v>211</v>
      </c>
      <c r="D88" s="13">
        <f t="shared" si="98"/>
        <v>6.4897612641844002</v>
      </c>
      <c r="E88" s="13">
        <v>0</v>
      </c>
      <c r="F88" s="13">
        <v>0</v>
      </c>
      <c r="G88" s="13">
        <v>6.4303500599999666</v>
      </c>
      <c r="H88" s="13">
        <v>5.9411204184433686E-2</v>
      </c>
      <c r="I88" s="13">
        <f t="shared" si="99"/>
        <v>0</v>
      </c>
      <c r="J88" s="13">
        <v>0</v>
      </c>
      <c r="K88" s="13">
        <v>0</v>
      </c>
      <c r="L88" s="13">
        <v>0</v>
      </c>
      <c r="M88" s="13">
        <v>0</v>
      </c>
      <c r="N88" s="13">
        <f t="shared" si="100"/>
        <v>-6.4897612641844002</v>
      </c>
      <c r="O88" s="13">
        <f t="shared" si="101"/>
        <v>-100</v>
      </c>
      <c r="P88" s="13">
        <f t="shared" si="102"/>
        <v>0</v>
      </c>
      <c r="Q88" s="13">
        <f t="shared" si="103"/>
        <v>0</v>
      </c>
      <c r="R88" s="13">
        <f t="shared" si="104"/>
        <v>0</v>
      </c>
      <c r="S88" s="13">
        <f t="shared" si="105"/>
        <v>0</v>
      </c>
      <c r="T88" s="13">
        <f t="shared" si="106"/>
        <v>-6.4303500599999666</v>
      </c>
      <c r="U88" s="13">
        <f t="shared" si="107"/>
        <v>-100</v>
      </c>
      <c r="V88" s="13">
        <f t="shared" si="108"/>
        <v>-5.9411204184433686E-2</v>
      </c>
      <c r="W88" s="13">
        <f t="shared" si="109"/>
        <v>-100</v>
      </c>
      <c r="X88" s="14" t="s">
        <v>23</v>
      </c>
    </row>
    <row r="89" spans="1:24" x14ac:dyDescent="0.25">
      <c r="A89" s="17" t="s">
        <v>79</v>
      </c>
      <c r="B89" s="18" t="s">
        <v>80</v>
      </c>
      <c r="C89" s="12" t="s">
        <v>22</v>
      </c>
      <c r="D89" s="13">
        <f>SUM(D90:D95)</f>
        <v>14.122357662797029</v>
      </c>
      <c r="E89" s="13">
        <f t="shared" ref="E89:M89" si="110">SUM(E90:E95)</f>
        <v>0</v>
      </c>
      <c r="F89" s="13">
        <f t="shared" si="110"/>
        <v>0</v>
      </c>
      <c r="G89" s="13">
        <f t="shared" si="110"/>
        <v>2.8903188510126312</v>
      </c>
      <c r="H89" s="13">
        <f t="shared" si="110"/>
        <v>11.232038811784397</v>
      </c>
      <c r="I89" s="13">
        <f t="shared" si="110"/>
        <v>0</v>
      </c>
      <c r="J89" s="13">
        <f t="shared" si="110"/>
        <v>0</v>
      </c>
      <c r="K89" s="13">
        <f t="shared" si="110"/>
        <v>0</v>
      </c>
      <c r="L89" s="13">
        <f t="shared" si="110"/>
        <v>0</v>
      </c>
      <c r="M89" s="13">
        <f t="shared" si="110"/>
        <v>0</v>
      </c>
      <c r="N89" s="13">
        <f>IF(D89="нд","нд",N(I89)-N(D89))</f>
        <v>-14.122357662797029</v>
      </c>
      <c r="O89" s="13">
        <f>IF(N89="нд","нд",IF(N89=0,0,IF(AND(N(D89)=0,N89&lt;&gt;0),"нд",(N(N89))/N(D89)*100)))</f>
        <v>-100</v>
      </c>
      <c r="P89" s="13">
        <f>IF(D89="нд","нд",N(J89)-N(E89))</f>
        <v>0</v>
      </c>
      <c r="Q89" s="13">
        <f>IF(P89="нд","нд",IF(P89=0,0,IF(AND(N(E89)=0,P89&lt;&gt;0),"нд",(N(P89))/N(E89)*100)))</f>
        <v>0</v>
      </c>
      <c r="R89" s="13">
        <f>IF(D89="нд","нд",N(K89)-N(F89))</f>
        <v>0</v>
      </c>
      <c r="S89" s="13">
        <f>IF(R89="нд","нд",IF(R89=0,0,IF(AND(N(F89)=0,R89&lt;&gt;0),"нд",(N(R89))/N(F89)*100)))</f>
        <v>0</v>
      </c>
      <c r="T89" s="13">
        <f>IF(D89="нд","нд",N(L89)-N(G89))</f>
        <v>-2.8903188510126312</v>
      </c>
      <c r="U89" s="13">
        <f>IF(T89="нд","нд",IF(T89=0,0,IF(AND(N(G89)=0,T89&lt;&gt;0),"нд",(N(T89))/N(G89)*100)))</f>
        <v>-100</v>
      </c>
      <c r="V89" s="13">
        <f>IF(D89="нд","нд",N(M89)-N(H89))</f>
        <v>-11.232038811784397</v>
      </c>
      <c r="W89" s="13">
        <f>IF(V89="нд","нд",IF(V89=0,0,IF(AND(N(H89)=0,V89&lt;&gt;0),"нд",(N(V89))/N(H89)*100)))</f>
        <v>-100</v>
      </c>
      <c r="X89" s="14" t="s">
        <v>23</v>
      </c>
    </row>
    <row r="90" spans="1:24" ht="31.5" x14ac:dyDescent="0.25">
      <c r="A90" s="17" t="s">
        <v>79</v>
      </c>
      <c r="B90" s="18" t="s">
        <v>212</v>
      </c>
      <c r="C90" s="16" t="s">
        <v>213</v>
      </c>
      <c r="D90" s="13">
        <f t="shared" ref="D90:D95" si="111">SUM(E90,F90,G90,H90)</f>
        <v>1.3779324693837522</v>
      </c>
      <c r="E90" s="13">
        <v>0</v>
      </c>
      <c r="F90" s="13">
        <v>0</v>
      </c>
      <c r="G90" s="13">
        <v>1.3779324693837522</v>
      </c>
      <c r="H90" s="13">
        <v>0</v>
      </c>
      <c r="I90" s="13">
        <f t="shared" ref="I90:I95" si="112">SUM(J90,K90,L90,M90)</f>
        <v>0</v>
      </c>
      <c r="J90" s="13">
        <v>0</v>
      </c>
      <c r="K90" s="13">
        <v>0</v>
      </c>
      <c r="L90" s="13">
        <v>0</v>
      </c>
      <c r="M90" s="13">
        <v>0</v>
      </c>
      <c r="N90" s="13">
        <f t="shared" ref="N90:N95" si="113">IF(D90="нд","нд",N(I90)-N(D90))</f>
        <v>-1.3779324693837522</v>
      </c>
      <c r="O90" s="13">
        <f t="shared" ref="O90:O95" si="114">IF(N90="нд","нд",IF(N90=0,0,IF(AND(N(D90)=0,N90&lt;&gt;0),"нд",(N(N90))/N(D90)*100)))</f>
        <v>-100</v>
      </c>
      <c r="P90" s="13">
        <f t="shared" ref="P90:P95" si="115">IF(D90="нд","нд",N(J90)-N(E90))</f>
        <v>0</v>
      </c>
      <c r="Q90" s="13">
        <f t="shared" ref="Q90:Q95" si="116">IF(P90="нд","нд",IF(P90=0,0,IF(AND(N(E90)=0,P90&lt;&gt;0),"нд",(N(P90))/N(E90)*100)))</f>
        <v>0</v>
      </c>
      <c r="R90" s="13">
        <f t="shared" ref="R90:R95" si="117">IF(D90="нд","нд",N(K90)-N(F90))</f>
        <v>0</v>
      </c>
      <c r="S90" s="13">
        <f t="shared" ref="S90:S95" si="118">IF(R90="нд","нд",IF(R90=0,0,IF(AND(N(F90)=0,R90&lt;&gt;0),"нд",(N(R90))/N(F90)*100)))</f>
        <v>0</v>
      </c>
      <c r="T90" s="13">
        <f t="shared" ref="T90:T95" si="119">IF(D90="нд","нд",N(L90)-N(G90))</f>
        <v>-1.3779324693837522</v>
      </c>
      <c r="U90" s="13">
        <f t="shared" ref="U90:U95" si="120">IF(T90="нд","нд",IF(T90=0,0,IF(AND(N(G90)=0,T90&lt;&gt;0),"нд",(N(T90))/N(G90)*100)))</f>
        <v>-100</v>
      </c>
      <c r="V90" s="13">
        <f t="shared" ref="V90:V95" si="121">IF(D90="нд","нд",N(M90)-N(H90))</f>
        <v>0</v>
      </c>
      <c r="W90" s="13">
        <f t="shared" ref="W90:W95" si="122">IF(V90="нд","нд",IF(V90=0,0,IF(AND(N(H90)=0,V90&lt;&gt;0),"нд",(N(V90))/N(H90)*100)))</f>
        <v>0</v>
      </c>
      <c r="X90" s="14" t="s">
        <v>23</v>
      </c>
    </row>
    <row r="91" spans="1:24" ht="31.5" x14ac:dyDescent="0.25">
      <c r="A91" s="17" t="s">
        <v>79</v>
      </c>
      <c r="B91" s="18" t="s">
        <v>214</v>
      </c>
      <c r="C91" s="16" t="s">
        <v>215</v>
      </c>
      <c r="D91" s="13">
        <f t="shared" si="111"/>
        <v>4.0352190959999996</v>
      </c>
      <c r="E91" s="13">
        <v>0</v>
      </c>
      <c r="F91" s="13">
        <v>0</v>
      </c>
      <c r="G91" s="13">
        <v>0</v>
      </c>
      <c r="H91" s="13">
        <v>4.0352190959999996</v>
      </c>
      <c r="I91" s="13">
        <f t="shared" si="112"/>
        <v>0</v>
      </c>
      <c r="J91" s="13">
        <v>0</v>
      </c>
      <c r="K91" s="13">
        <v>0</v>
      </c>
      <c r="L91" s="13">
        <v>0</v>
      </c>
      <c r="M91" s="13">
        <v>0</v>
      </c>
      <c r="N91" s="13">
        <f t="shared" si="113"/>
        <v>-4.0352190959999996</v>
      </c>
      <c r="O91" s="13">
        <f t="shared" si="114"/>
        <v>-100</v>
      </c>
      <c r="P91" s="13">
        <f t="shared" si="115"/>
        <v>0</v>
      </c>
      <c r="Q91" s="13">
        <f t="shared" si="116"/>
        <v>0</v>
      </c>
      <c r="R91" s="13">
        <f t="shared" si="117"/>
        <v>0</v>
      </c>
      <c r="S91" s="13">
        <f t="shared" si="118"/>
        <v>0</v>
      </c>
      <c r="T91" s="13">
        <f t="shared" si="119"/>
        <v>0</v>
      </c>
      <c r="U91" s="13">
        <f t="shared" si="120"/>
        <v>0</v>
      </c>
      <c r="V91" s="13">
        <f t="shared" si="121"/>
        <v>-4.0352190959999996</v>
      </c>
      <c r="W91" s="13">
        <f t="shared" si="122"/>
        <v>-100</v>
      </c>
      <c r="X91" s="14" t="s">
        <v>23</v>
      </c>
    </row>
    <row r="92" spans="1:24" ht="31.5" x14ac:dyDescent="0.25">
      <c r="A92" s="17" t="s">
        <v>79</v>
      </c>
      <c r="B92" s="18" t="s">
        <v>216</v>
      </c>
      <c r="C92" s="16" t="s">
        <v>217</v>
      </c>
      <c r="D92" s="13">
        <f t="shared" si="111"/>
        <v>2.2250273519999992</v>
      </c>
      <c r="E92" s="13">
        <v>0</v>
      </c>
      <c r="F92" s="13">
        <v>0</v>
      </c>
      <c r="G92" s="13">
        <v>0</v>
      </c>
      <c r="H92" s="13">
        <v>2.2250273519999992</v>
      </c>
      <c r="I92" s="13">
        <f t="shared" si="112"/>
        <v>0</v>
      </c>
      <c r="J92" s="13">
        <v>0</v>
      </c>
      <c r="K92" s="13">
        <v>0</v>
      </c>
      <c r="L92" s="13">
        <v>0</v>
      </c>
      <c r="M92" s="13">
        <v>0</v>
      </c>
      <c r="N92" s="13">
        <f t="shared" si="113"/>
        <v>-2.2250273519999992</v>
      </c>
      <c r="O92" s="13">
        <f t="shared" si="114"/>
        <v>-100</v>
      </c>
      <c r="P92" s="13">
        <f t="shared" si="115"/>
        <v>0</v>
      </c>
      <c r="Q92" s="13">
        <f t="shared" si="116"/>
        <v>0</v>
      </c>
      <c r="R92" s="13">
        <f t="shared" si="117"/>
        <v>0</v>
      </c>
      <c r="S92" s="13">
        <f t="shared" si="118"/>
        <v>0</v>
      </c>
      <c r="T92" s="13">
        <f t="shared" si="119"/>
        <v>0</v>
      </c>
      <c r="U92" s="13">
        <f t="shared" si="120"/>
        <v>0</v>
      </c>
      <c r="V92" s="13">
        <f t="shared" si="121"/>
        <v>-2.2250273519999992</v>
      </c>
      <c r="W92" s="13">
        <f t="shared" si="122"/>
        <v>-100</v>
      </c>
      <c r="X92" s="14" t="s">
        <v>23</v>
      </c>
    </row>
    <row r="93" spans="1:24" ht="31.5" x14ac:dyDescent="0.25">
      <c r="A93" s="17" t="s">
        <v>79</v>
      </c>
      <c r="B93" s="18" t="s">
        <v>218</v>
      </c>
      <c r="C93" s="16" t="s">
        <v>219</v>
      </c>
      <c r="D93" s="13">
        <f t="shared" si="111"/>
        <v>4.9717923637843988</v>
      </c>
      <c r="E93" s="13">
        <v>0</v>
      </c>
      <c r="F93" s="13">
        <v>0</v>
      </c>
      <c r="G93" s="13">
        <v>0</v>
      </c>
      <c r="H93" s="13">
        <v>4.9717923637843988</v>
      </c>
      <c r="I93" s="13">
        <f t="shared" si="112"/>
        <v>0</v>
      </c>
      <c r="J93" s="13">
        <v>0</v>
      </c>
      <c r="K93" s="13">
        <v>0</v>
      </c>
      <c r="L93" s="13">
        <v>0</v>
      </c>
      <c r="M93" s="13">
        <v>0</v>
      </c>
      <c r="N93" s="13">
        <f t="shared" si="113"/>
        <v>-4.9717923637843988</v>
      </c>
      <c r="O93" s="13">
        <f t="shared" si="114"/>
        <v>-100</v>
      </c>
      <c r="P93" s="13">
        <f t="shared" si="115"/>
        <v>0</v>
      </c>
      <c r="Q93" s="13">
        <f t="shared" si="116"/>
        <v>0</v>
      </c>
      <c r="R93" s="13">
        <f t="shared" si="117"/>
        <v>0</v>
      </c>
      <c r="S93" s="13">
        <f t="shared" si="118"/>
        <v>0</v>
      </c>
      <c r="T93" s="13">
        <f t="shared" si="119"/>
        <v>0</v>
      </c>
      <c r="U93" s="13">
        <f t="shared" si="120"/>
        <v>0</v>
      </c>
      <c r="V93" s="13">
        <f t="shared" si="121"/>
        <v>-4.9717923637843988</v>
      </c>
      <c r="W93" s="13">
        <f t="shared" si="122"/>
        <v>-100</v>
      </c>
      <c r="X93" s="14" t="s">
        <v>23</v>
      </c>
    </row>
    <row r="94" spans="1:24" ht="31.5" x14ac:dyDescent="0.25">
      <c r="A94" s="17" t="s">
        <v>79</v>
      </c>
      <c r="B94" s="18" t="s">
        <v>220</v>
      </c>
      <c r="C94" s="16" t="s">
        <v>221</v>
      </c>
      <c r="D94" s="13">
        <f t="shared" si="111"/>
        <v>0.8335644776288792</v>
      </c>
      <c r="E94" s="13">
        <v>0</v>
      </c>
      <c r="F94" s="13">
        <v>0</v>
      </c>
      <c r="G94" s="13">
        <v>0.8335644776288792</v>
      </c>
      <c r="H94" s="13">
        <v>0</v>
      </c>
      <c r="I94" s="13">
        <f t="shared" si="112"/>
        <v>0</v>
      </c>
      <c r="J94" s="13">
        <v>0</v>
      </c>
      <c r="K94" s="13">
        <v>0</v>
      </c>
      <c r="L94" s="13">
        <v>0</v>
      </c>
      <c r="M94" s="13">
        <v>0</v>
      </c>
      <c r="N94" s="13">
        <f t="shared" si="113"/>
        <v>-0.8335644776288792</v>
      </c>
      <c r="O94" s="13">
        <f t="shared" si="114"/>
        <v>-100</v>
      </c>
      <c r="P94" s="13">
        <f t="shared" si="115"/>
        <v>0</v>
      </c>
      <c r="Q94" s="13">
        <f t="shared" si="116"/>
        <v>0</v>
      </c>
      <c r="R94" s="13">
        <f t="shared" si="117"/>
        <v>0</v>
      </c>
      <c r="S94" s="13">
        <f t="shared" si="118"/>
        <v>0</v>
      </c>
      <c r="T94" s="13">
        <f t="shared" si="119"/>
        <v>-0.8335644776288792</v>
      </c>
      <c r="U94" s="13">
        <f t="shared" si="120"/>
        <v>-100</v>
      </c>
      <c r="V94" s="13">
        <f t="shared" si="121"/>
        <v>0</v>
      </c>
      <c r="W94" s="13">
        <f t="shared" si="122"/>
        <v>0</v>
      </c>
      <c r="X94" s="14" t="s">
        <v>23</v>
      </c>
    </row>
    <row r="95" spans="1:24" ht="31.5" x14ac:dyDescent="0.25">
      <c r="A95" s="17" t="s">
        <v>79</v>
      </c>
      <c r="B95" s="18" t="s">
        <v>222</v>
      </c>
      <c r="C95" s="16" t="s">
        <v>223</v>
      </c>
      <c r="D95" s="13">
        <f t="shared" si="111"/>
        <v>0.67882190399999998</v>
      </c>
      <c r="E95" s="13">
        <v>0</v>
      </c>
      <c r="F95" s="13">
        <v>0</v>
      </c>
      <c r="G95" s="13">
        <v>0.67882190399999998</v>
      </c>
      <c r="H95" s="13">
        <v>0</v>
      </c>
      <c r="I95" s="13">
        <f t="shared" si="112"/>
        <v>0</v>
      </c>
      <c r="J95" s="13">
        <v>0</v>
      </c>
      <c r="K95" s="13">
        <v>0</v>
      </c>
      <c r="L95" s="13">
        <v>0</v>
      </c>
      <c r="M95" s="13">
        <v>0</v>
      </c>
      <c r="N95" s="13">
        <f t="shared" si="113"/>
        <v>-0.67882190399999998</v>
      </c>
      <c r="O95" s="13">
        <f t="shared" si="114"/>
        <v>-100</v>
      </c>
      <c r="P95" s="13">
        <f t="shared" si="115"/>
        <v>0</v>
      </c>
      <c r="Q95" s="13">
        <f t="shared" si="116"/>
        <v>0</v>
      </c>
      <c r="R95" s="13">
        <f t="shared" si="117"/>
        <v>0</v>
      </c>
      <c r="S95" s="13">
        <f t="shared" si="118"/>
        <v>0</v>
      </c>
      <c r="T95" s="13">
        <f t="shared" si="119"/>
        <v>-0.67882190399999998</v>
      </c>
      <c r="U95" s="13">
        <f t="shared" si="120"/>
        <v>-100</v>
      </c>
      <c r="V95" s="13">
        <f t="shared" si="121"/>
        <v>0</v>
      </c>
      <c r="W95" s="13">
        <f t="shared" si="122"/>
        <v>0</v>
      </c>
      <c r="X95" s="14" t="s">
        <v>23</v>
      </c>
    </row>
    <row r="96" spans="1:24" x14ac:dyDescent="0.25">
      <c r="A96" s="17" t="s">
        <v>81</v>
      </c>
      <c r="B96" s="18" t="s">
        <v>82</v>
      </c>
      <c r="C96" s="16" t="s">
        <v>22</v>
      </c>
      <c r="D96" s="19">
        <f t="shared" ref="D96:M96" si="123">SUM(D97,D103,D107,D108,D109,D110,D111,D112)</f>
        <v>16.462320949141965</v>
      </c>
      <c r="E96" s="19">
        <f t="shared" si="123"/>
        <v>0</v>
      </c>
      <c r="F96" s="19">
        <f t="shared" si="123"/>
        <v>0</v>
      </c>
      <c r="G96" s="19">
        <f t="shared" si="123"/>
        <v>16.462320949141965</v>
      </c>
      <c r="H96" s="19">
        <f t="shared" si="123"/>
        <v>0</v>
      </c>
      <c r="I96" s="19">
        <f t="shared" si="123"/>
        <v>4.1445075679999999</v>
      </c>
      <c r="J96" s="19">
        <f t="shared" si="123"/>
        <v>0</v>
      </c>
      <c r="K96" s="19">
        <f t="shared" si="123"/>
        <v>0</v>
      </c>
      <c r="L96" s="19">
        <f t="shared" si="123"/>
        <v>4.1445075679999999</v>
      </c>
      <c r="M96" s="19">
        <f t="shared" si="123"/>
        <v>0</v>
      </c>
      <c r="N96" s="13">
        <f>IF(D96="нд","нд",N(I96)-N(D96))</f>
        <v>-12.317813381141965</v>
      </c>
      <c r="O96" s="13">
        <f>IF(N96="нд","нд",IF(N96=0,0,IF(AND(N(D96)=0,N96&lt;&gt;0),"нд",(N(N96))/N(D96)*100)))</f>
        <v>-74.824281577282605</v>
      </c>
      <c r="P96" s="13">
        <f>IF(D96="нд","нд",N(J96)-N(E96))</f>
        <v>0</v>
      </c>
      <c r="Q96" s="13">
        <f>IF(P96="нд","нд",IF(P96=0,0,IF(AND(N(E96)=0,P96&lt;&gt;0),"нд",(N(P96))/N(E96)*100)))</f>
        <v>0</v>
      </c>
      <c r="R96" s="13">
        <f>IF(D96="нд","нд",N(K96)-N(F96))</f>
        <v>0</v>
      </c>
      <c r="S96" s="13">
        <f>IF(R96="нд","нд",IF(R96=0,0,IF(AND(N(F96)=0,R96&lt;&gt;0),"нд",(N(R96))/N(F96)*100)))</f>
        <v>0</v>
      </c>
      <c r="T96" s="13">
        <f>IF(D96="нд","нд",N(L96)-N(G96))</f>
        <v>-12.317813381141965</v>
      </c>
      <c r="U96" s="13">
        <f>IF(T96="нд","нд",IF(T96=0,0,IF(AND(N(G96)=0,T96&lt;&gt;0),"нд",(N(T96))/N(G96)*100)))</f>
        <v>-74.824281577282605</v>
      </c>
      <c r="V96" s="13">
        <f>IF(D96="нд","нд",N(M96)-N(H96))</f>
        <v>0</v>
      </c>
      <c r="W96" s="13">
        <f>IF(V96="нд","нд",IF(V96=0,0,IF(AND(N(H96)=0,V96&lt;&gt;0),"нд",(N(V96))/N(H96)*100)))</f>
        <v>0</v>
      </c>
      <c r="X96" s="14" t="s">
        <v>23</v>
      </c>
    </row>
    <row r="97" spans="1:24" x14ac:dyDescent="0.25">
      <c r="A97" s="10" t="s">
        <v>83</v>
      </c>
      <c r="B97" s="11" t="s">
        <v>84</v>
      </c>
      <c r="C97" s="12" t="s">
        <v>22</v>
      </c>
      <c r="D97" s="15">
        <f>SUM(D98:D102)</f>
        <v>15.615731871534532</v>
      </c>
      <c r="E97" s="15">
        <f t="shared" ref="E97:M97" si="124">SUM(E98:E102)</f>
        <v>0</v>
      </c>
      <c r="F97" s="15">
        <f t="shared" si="124"/>
        <v>0</v>
      </c>
      <c r="G97" s="15">
        <f t="shared" si="124"/>
        <v>15.615731871534532</v>
      </c>
      <c r="H97" s="15">
        <f t="shared" si="124"/>
        <v>0</v>
      </c>
      <c r="I97" s="15">
        <f t="shared" si="124"/>
        <v>4.1445075679999999</v>
      </c>
      <c r="J97" s="15">
        <f t="shared" si="124"/>
        <v>0</v>
      </c>
      <c r="K97" s="15">
        <f t="shared" si="124"/>
        <v>0</v>
      </c>
      <c r="L97" s="15">
        <f t="shared" si="124"/>
        <v>4.1445075679999999</v>
      </c>
      <c r="M97" s="15">
        <f t="shared" si="124"/>
        <v>0</v>
      </c>
      <c r="N97" s="13">
        <f>IF(D97="нд","нд",N(I97)-N(D97))</f>
        <v>-11.471224303534532</v>
      </c>
      <c r="O97" s="13">
        <f>IF(N97="нд","нд",IF(N97=0,0,IF(AND(N(D97)=0,N97&lt;&gt;0),"нд",(N(N97))/N(D97)*100)))</f>
        <v>-73.459408741802861</v>
      </c>
      <c r="P97" s="13">
        <f>IF(D97="нд","нд",N(J97)-N(E97))</f>
        <v>0</v>
      </c>
      <c r="Q97" s="13">
        <f>IF(P97="нд","нд",IF(P97=0,0,IF(AND(N(E97)=0,P97&lt;&gt;0),"нд",(N(P97))/N(E97)*100)))</f>
        <v>0</v>
      </c>
      <c r="R97" s="13">
        <f>IF(D97="нд","нд",N(K97)-N(F97))</f>
        <v>0</v>
      </c>
      <c r="S97" s="13">
        <f>IF(R97="нд","нд",IF(R97=0,0,IF(AND(N(F97)=0,R97&lt;&gt;0),"нд",(N(R97))/N(F97)*100)))</f>
        <v>0</v>
      </c>
      <c r="T97" s="13">
        <f>IF(D97="нд","нд",N(L97)-N(G97))</f>
        <v>-11.471224303534532</v>
      </c>
      <c r="U97" s="13">
        <f>IF(T97="нд","нд",IF(T97=0,0,IF(AND(N(G97)=0,T97&lt;&gt;0),"нд",(N(T97))/N(G97)*100)))</f>
        <v>-73.459408741802861</v>
      </c>
      <c r="V97" s="13">
        <f>IF(D97="нд","нд",N(M97)-N(H97))</f>
        <v>0</v>
      </c>
      <c r="W97" s="13">
        <f>IF(V97="нд","нд",IF(V97=0,0,IF(AND(N(H97)=0,V97&lt;&gt;0),"нд",(N(V97))/N(H97)*100)))</f>
        <v>0</v>
      </c>
      <c r="X97" s="14" t="s">
        <v>23</v>
      </c>
    </row>
    <row r="98" spans="1:24" ht="47.25" x14ac:dyDescent="0.25">
      <c r="A98" s="10" t="s">
        <v>83</v>
      </c>
      <c r="B98" s="11" t="s">
        <v>224</v>
      </c>
      <c r="C98" s="12" t="s">
        <v>225</v>
      </c>
      <c r="D98" s="13">
        <f t="shared" ref="D98:D102" si="125">SUM(E98,F98,G98,H98)</f>
        <v>2.1002866541589467</v>
      </c>
      <c r="E98" s="13">
        <v>0</v>
      </c>
      <c r="F98" s="13">
        <v>0</v>
      </c>
      <c r="G98" s="13">
        <v>2.1002866541589467</v>
      </c>
      <c r="H98" s="13">
        <v>0</v>
      </c>
      <c r="I98" s="13">
        <f t="shared" ref="I98:I102" si="126">SUM(J98,K98,L98,M98)</f>
        <v>0.38486899200000002</v>
      </c>
      <c r="J98" s="13">
        <v>0</v>
      </c>
      <c r="K98" s="13">
        <v>0</v>
      </c>
      <c r="L98" s="13">
        <v>0.38486899200000002</v>
      </c>
      <c r="M98" s="13">
        <v>0</v>
      </c>
      <c r="N98" s="13">
        <f t="shared" ref="N98:N102" si="127">IF(D98="нд","нд",N(I98)-N(D98))</f>
        <v>-1.7154176621589468</v>
      </c>
      <c r="O98" s="13">
        <f t="shared" ref="O98:O102" si="128">IF(N98="нд","нд",IF(N98=0,0,IF(AND(N(D98)=0,N98&lt;&gt;0),"нд",(N(N98))/N(D98)*100)))</f>
        <v>-81.675406486162743</v>
      </c>
      <c r="P98" s="13">
        <f t="shared" ref="P98:P102" si="129">IF(D98="нд","нд",N(J98)-N(E98))</f>
        <v>0</v>
      </c>
      <c r="Q98" s="13">
        <f t="shared" ref="Q98:Q102" si="130">IF(P98="нд","нд",IF(P98=0,0,IF(AND(N(E98)=0,P98&lt;&gt;0),"нд",(N(P98))/N(E98)*100)))</f>
        <v>0</v>
      </c>
      <c r="R98" s="13">
        <f t="shared" ref="R98:R102" si="131">IF(D98="нд","нд",N(K98)-N(F98))</f>
        <v>0</v>
      </c>
      <c r="S98" s="13">
        <f t="shared" ref="S98:S102" si="132">IF(R98="нд","нд",IF(R98=0,0,IF(AND(N(F98)=0,R98&lt;&gt;0),"нд",(N(R98))/N(F98)*100)))</f>
        <v>0</v>
      </c>
      <c r="T98" s="13">
        <f t="shared" ref="T98:T102" si="133">IF(D98="нд","нд",N(L98)-N(G98))</f>
        <v>-1.7154176621589468</v>
      </c>
      <c r="U98" s="13">
        <f t="shared" ref="U98:U102" si="134">IF(T98="нд","нд",IF(T98=0,0,IF(AND(N(G98)=0,T98&lt;&gt;0),"нд",(N(T98))/N(G98)*100)))</f>
        <v>-81.675406486162743</v>
      </c>
      <c r="V98" s="13">
        <f t="shared" ref="V98:V102" si="135">IF(D98="нд","нд",N(M98)-N(H98))</f>
        <v>0</v>
      </c>
      <c r="W98" s="13">
        <f t="shared" ref="W98:W102" si="136">IF(V98="нд","нд",IF(V98=0,0,IF(AND(N(H98)=0,V98&lt;&gt;0),"нд",(N(V98))/N(H98)*100)))</f>
        <v>0</v>
      </c>
      <c r="X98" s="14" t="s">
        <v>266</v>
      </c>
    </row>
    <row r="99" spans="1:24" ht="47.25" x14ac:dyDescent="0.25">
      <c r="A99" s="10" t="s">
        <v>83</v>
      </c>
      <c r="B99" s="11" t="s">
        <v>226</v>
      </c>
      <c r="C99" s="12" t="s">
        <v>227</v>
      </c>
      <c r="D99" s="13">
        <f t="shared" si="125"/>
        <v>4.8290527999999995</v>
      </c>
      <c r="E99" s="13">
        <v>0</v>
      </c>
      <c r="F99" s="13">
        <v>0</v>
      </c>
      <c r="G99" s="13">
        <v>4.8290527999999995</v>
      </c>
      <c r="H99" s="13">
        <v>0</v>
      </c>
      <c r="I99" s="13">
        <f t="shared" si="126"/>
        <v>0.89109216000000002</v>
      </c>
      <c r="J99" s="13">
        <v>0</v>
      </c>
      <c r="K99" s="13">
        <v>0</v>
      </c>
      <c r="L99" s="13">
        <v>0.89109216000000002</v>
      </c>
      <c r="M99" s="13">
        <v>0</v>
      </c>
      <c r="N99" s="13">
        <f t="shared" si="127"/>
        <v>-3.9379606399999996</v>
      </c>
      <c r="O99" s="13">
        <f t="shared" si="128"/>
        <v>-81.547268234466188</v>
      </c>
      <c r="P99" s="13">
        <f t="shared" si="129"/>
        <v>0</v>
      </c>
      <c r="Q99" s="13">
        <f t="shared" si="130"/>
        <v>0</v>
      </c>
      <c r="R99" s="13">
        <f t="shared" si="131"/>
        <v>0</v>
      </c>
      <c r="S99" s="13">
        <f t="shared" si="132"/>
        <v>0</v>
      </c>
      <c r="T99" s="13">
        <f t="shared" si="133"/>
        <v>-3.9379606399999996</v>
      </c>
      <c r="U99" s="13">
        <f t="shared" si="134"/>
        <v>-81.547268234466188</v>
      </c>
      <c r="V99" s="13">
        <f t="shared" si="135"/>
        <v>0</v>
      </c>
      <c r="W99" s="13">
        <f t="shared" si="136"/>
        <v>0</v>
      </c>
      <c r="X99" s="14" t="s">
        <v>266</v>
      </c>
    </row>
    <row r="100" spans="1:24" ht="47.25" x14ac:dyDescent="0.25">
      <c r="A100" s="10" t="s">
        <v>83</v>
      </c>
      <c r="B100" s="11" t="s">
        <v>228</v>
      </c>
      <c r="C100" s="12" t="s">
        <v>229</v>
      </c>
      <c r="D100" s="13">
        <f t="shared" si="125"/>
        <v>0.33033312000000004</v>
      </c>
      <c r="E100" s="13">
        <v>0</v>
      </c>
      <c r="F100" s="13">
        <v>0</v>
      </c>
      <c r="G100" s="13">
        <v>0.33033312000000004</v>
      </c>
      <c r="H100" s="13">
        <v>0</v>
      </c>
      <c r="I100" s="13">
        <f t="shared" si="126"/>
        <v>6.9870504E-2</v>
      </c>
      <c r="J100" s="13">
        <v>0</v>
      </c>
      <c r="K100" s="13">
        <v>0</v>
      </c>
      <c r="L100" s="13">
        <v>6.9870504E-2</v>
      </c>
      <c r="M100" s="13">
        <v>0</v>
      </c>
      <c r="N100" s="13">
        <f t="shared" si="127"/>
        <v>-0.26046261600000004</v>
      </c>
      <c r="O100" s="13">
        <f t="shared" si="128"/>
        <v>-78.848471506580992</v>
      </c>
      <c r="P100" s="13">
        <f t="shared" si="129"/>
        <v>0</v>
      </c>
      <c r="Q100" s="13">
        <f t="shared" si="130"/>
        <v>0</v>
      </c>
      <c r="R100" s="13">
        <f t="shared" si="131"/>
        <v>0</v>
      </c>
      <c r="S100" s="13">
        <f t="shared" si="132"/>
        <v>0</v>
      </c>
      <c r="T100" s="13">
        <f t="shared" si="133"/>
        <v>-0.26046261600000004</v>
      </c>
      <c r="U100" s="13">
        <f t="shared" si="134"/>
        <v>-78.848471506580992</v>
      </c>
      <c r="V100" s="13">
        <f t="shared" si="135"/>
        <v>0</v>
      </c>
      <c r="W100" s="13">
        <f t="shared" si="136"/>
        <v>0</v>
      </c>
      <c r="X100" s="14" t="s">
        <v>266</v>
      </c>
    </row>
    <row r="101" spans="1:24" ht="47.25" x14ac:dyDescent="0.25">
      <c r="A101" s="10" t="s">
        <v>83</v>
      </c>
      <c r="B101" s="11" t="s">
        <v>120</v>
      </c>
      <c r="C101" s="12" t="s">
        <v>121</v>
      </c>
      <c r="D101" s="13">
        <f t="shared" si="125"/>
        <v>5.9566153659999994</v>
      </c>
      <c r="E101" s="13">
        <v>0</v>
      </c>
      <c r="F101" s="13">
        <v>0</v>
      </c>
      <c r="G101" s="13">
        <v>5.9566153659999994</v>
      </c>
      <c r="H101" s="13">
        <v>0</v>
      </c>
      <c r="I101" s="13">
        <f t="shared" si="126"/>
        <v>1.284097772</v>
      </c>
      <c r="J101" s="13">
        <v>0</v>
      </c>
      <c r="K101" s="13">
        <v>0</v>
      </c>
      <c r="L101" s="13">
        <v>1.284097772</v>
      </c>
      <c r="M101" s="13">
        <v>0</v>
      </c>
      <c r="N101" s="13">
        <f t="shared" si="127"/>
        <v>-4.6725175939999994</v>
      </c>
      <c r="O101" s="13">
        <f t="shared" si="128"/>
        <v>-78.44249304177751</v>
      </c>
      <c r="P101" s="13">
        <f t="shared" si="129"/>
        <v>0</v>
      </c>
      <c r="Q101" s="13">
        <f t="shared" si="130"/>
        <v>0</v>
      </c>
      <c r="R101" s="13">
        <f t="shared" si="131"/>
        <v>0</v>
      </c>
      <c r="S101" s="13">
        <f t="shared" si="132"/>
        <v>0</v>
      </c>
      <c r="T101" s="13">
        <f t="shared" si="133"/>
        <v>-4.6725175939999994</v>
      </c>
      <c r="U101" s="13">
        <f t="shared" si="134"/>
        <v>-78.44249304177751</v>
      </c>
      <c r="V101" s="13">
        <f t="shared" si="135"/>
        <v>0</v>
      </c>
      <c r="W101" s="13">
        <f t="shared" si="136"/>
        <v>0</v>
      </c>
      <c r="X101" s="14" t="s">
        <v>266</v>
      </c>
    </row>
    <row r="102" spans="1:24" ht="47.25" x14ac:dyDescent="0.25">
      <c r="A102" s="10" t="s">
        <v>83</v>
      </c>
      <c r="B102" s="11" t="s">
        <v>122</v>
      </c>
      <c r="C102" s="12" t="s">
        <v>123</v>
      </c>
      <c r="D102" s="13">
        <f t="shared" si="125"/>
        <v>2.3994439313755862</v>
      </c>
      <c r="E102" s="13">
        <v>0</v>
      </c>
      <c r="F102" s="13">
        <v>0</v>
      </c>
      <c r="G102" s="13">
        <v>2.3994439313755862</v>
      </c>
      <c r="H102" s="13">
        <v>0</v>
      </c>
      <c r="I102" s="13">
        <f t="shared" si="126"/>
        <v>1.51457814</v>
      </c>
      <c r="J102" s="13">
        <v>0</v>
      </c>
      <c r="K102" s="13">
        <v>0</v>
      </c>
      <c r="L102" s="13">
        <v>1.51457814</v>
      </c>
      <c r="M102" s="13">
        <v>0</v>
      </c>
      <c r="N102" s="13">
        <f t="shared" si="127"/>
        <v>-0.88486579137558619</v>
      </c>
      <c r="O102" s="13">
        <f t="shared" si="128"/>
        <v>-36.877952420763513</v>
      </c>
      <c r="P102" s="13">
        <f t="shared" si="129"/>
        <v>0</v>
      </c>
      <c r="Q102" s="13">
        <f t="shared" si="130"/>
        <v>0</v>
      </c>
      <c r="R102" s="13">
        <f t="shared" si="131"/>
        <v>0</v>
      </c>
      <c r="S102" s="13">
        <f t="shared" si="132"/>
        <v>0</v>
      </c>
      <c r="T102" s="13">
        <f t="shared" si="133"/>
        <v>-0.88486579137558619</v>
      </c>
      <c r="U102" s="13">
        <f t="shared" si="134"/>
        <v>-36.877952420763513</v>
      </c>
      <c r="V102" s="13">
        <f t="shared" si="135"/>
        <v>0</v>
      </c>
      <c r="W102" s="13">
        <f t="shared" si="136"/>
        <v>0</v>
      </c>
      <c r="X102" s="14" t="s">
        <v>266</v>
      </c>
    </row>
    <row r="103" spans="1:24" x14ac:dyDescent="0.25">
      <c r="A103" s="17" t="s">
        <v>85</v>
      </c>
      <c r="B103" s="18" t="s">
        <v>86</v>
      </c>
      <c r="C103" s="12" t="s">
        <v>22</v>
      </c>
      <c r="D103" s="13">
        <f>SUM(D104:D106)</f>
        <v>0.84658907760743429</v>
      </c>
      <c r="E103" s="13">
        <f t="shared" ref="E103:M103" si="137">SUM(E104:E106)</f>
        <v>0</v>
      </c>
      <c r="F103" s="13">
        <f t="shared" si="137"/>
        <v>0</v>
      </c>
      <c r="G103" s="13">
        <f t="shared" si="137"/>
        <v>0.84658907760743429</v>
      </c>
      <c r="H103" s="13">
        <f t="shared" si="137"/>
        <v>0</v>
      </c>
      <c r="I103" s="13">
        <f t="shared" si="137"/>
        <v>0</v>
      </c>
      <c r="J103" s="13">
        <f t="shared" si="137"/>
        <v>0</v>
      </c>
      <c r="K103" s="13">
        <f t="shared" si="137"/>
        <v>0</v>
      </c>
      <c r="L103" s="13">
        <f t="shared" si="137"/>
        <v>0</v>
      </c>
      <c r="M103" s="13">
        <f t="shared" si="137"/>
        <v>0</v>
      </c>
      <c r="N103" s="13">
        <f>IF(D103="нд","нд",N(I103)-N(D103))</f>
        <v>-0.84658907760743429</v>
      </c>
      <c r="O103" s="13">
        <f>IF(N103="нд","нд",IF(N103=0,0,IF(AND(N(D103)=0,N103&lt;&gt;0),"нд",(N(N103))/N(D103)*100)))</f>
        <v>-100</v>
      </c>
      <c r="P103" s="13">
        <f>IF(D103="нд","нд",N(J103)-N(E103))</f>
        <v>0</v>
      </c>
      <c r="Q103" s="13">
        <f>IF(P103="нд","нд",IF(P103=0,0,IF(AND(N(E103)=0,P103&lt;&gt;0),"нд",(N(P103))/N(E103)*100)))</f>
        <v>0</v>
      </c>
      <c r="R103" s="13">
        <f>IF(D103="нд","нд",N(K103)-N(F103))</f>
        <v>0</v>
      </c>
      <c r="S103" s="13">
        <f>IF(R103="нд","нд",IF(R103=0,0,IF(AND(N(F103)=0,R103&lt;&gt;0),"нд",(N(R103))/N(F103)*100)))</f>
        <v>0</v>
      </c>
      <c r="T103" s="13">
        <f>IF(D103="нд","нд",N(L103)-N(G103))</f>
        <v>-0.84658907760743429</v>
      </c>
      <c r="U103" s="13">
        <f>IF(T103="нд","нд",IF(T103=0,0,IF(AND(N(G103)=0,T103&lt;&gt;0),"нд",(N(T103))/N(G103)*100)))</f>
        <v>-100</v>
      </c>
      <c r="V103" s="13">
        <f>IF(D103="нд","нд",N(M103)-N(H103))</f>
        <v>0</v>
      </c>
      <c r="W103" s="13">
        <f>IF(V103="нд","нд",IF(V103=0,0,IF(AND(N(H103)=0,V103&lt;&gt;0),"нд",(N(V103))/N(H103)*100)))</f>
        <v>0</v>
      </c>
      <c r="X103" s="14" t="s">
        <v>23</v>
      </c>
    </row>
    <row r="104" spans="1:24" ht="47.25" x14ac:dyDescent="0.25">
      <c r="A104" s="17" t="s">
        <v>85</v>
      </c>
      <c r="B104" s="18" t="s">
        <v>230</v>
      </c>
      <c r="C104" s="12" t="s">
        <v>231</v>
      </c>
      <c r="D104" s="13">
        <f t="shared" ref="D104:D106" si="138">SUM(E104,F104,G104,H104)</f>
        <v>0.23030538086416297</v>
      </c>
      <c r="E104" s="13">
        <v>0</v>
      </c>
      <c r="F104" s="13">
        <v>0</v>
      </c>
      <c r="G104" s="13">
        <v>0.23030538086416297</v>
      </c>
      <c r="H104" s="13">
        <v>0</v>
      </c>
      <c r="I104" s="13">
        <f t="shared" ref="I104:I106" si="139">SUM(J104,K104,L104,M104)</f>
        <v>0</v>
      </c>
      <c r="J104" s="13">
        <v>0</v>
      </c>
      <c r="K104" s="13">
        <v>0</v>
      </c>
      <c r="L104" s="13">
        <v>0</v>
      </c>
      <c r="M104" s="13">
        <v>0</v>
      </c>
      <c r="N104" s="13">
        <f t="shared" ref="N104:N106" si="140">IF(D104="нд","нд",N(I104)-N(D104))</f>
        <v>-0.23030538086416297</v>
      </c>
      <c r="O104" s="13">
        <f t="shared" ref="O104:O106" si="141">IF(N104="нд","нд",IF(N104=0,0,IF(AND(N(D104)=0,N104&lt;&gt;0),"нд",(N(N104))/N(D104)*100)))</f>
        <v>-100</v>
      </c>
      <c r="P104" s="13">
        <f t="shared" ref="P104:P106" si="142">IF(D104="нд","нд",N(J104)-N(E104))</f>
        <v>0</v>
      </c>
      <c r="Q104" s="13">
        <f t="shared" ref="Q104:Q106" si="143">IF(P104="нд","нд",IF(P104=0,0,IF(AND(N(E104)=0,P104&lt;&gt;0),"нд",(N(P104))/N(E104)*100)))</f>
        <v>0</v>
      </c>
      <c r="R104" s="13">
        <f t="shared" ref="R104:R106" si="144">IF(D104="нд","нд",N(K104)-N(F104))</f>
        <v>0</v>
      </c>
      <c r="S104" s="13">
        <f t="shared" ref="S104:S106" si="145">IF(R104="нд","нд",IF(R104=0,0,IF(AND(N(F104)=0,R104&lt;&gt;0),"нд",(N(R104))/N(F104)*100)))</f>
        <v>0</v>
      </c>
      <c r="T104" s="13">
        <f t="shared" ref="T104:T106" si="146">IF(D104="нд","нд",N(L104)-N(G104))</f>
        <v>-0.23030538086416297</v>
      </c>
      <c r="U104" s="13">
        <f t="shared" ref="U104:U106" si="147">IF(T104="нд","нд",IF(T104=0,0,IF(AND(N(G104)=0,T104&lt;&gt;0),"нд",(N(T104))/N(G104)*100)))</f>
        <v>-100</v>
      </c>
      <c r="V104" s="13">
        <f t="shared" ref="V104:V106" si="148">IF(D104="нд","нд",N(M104)-N(H104))</f>
        <v>0</v>
      </c>
      <c r="W104" s="13">
        <f t="shared" ref="W104:W106" si="149">IF(V104="нд","нд",IF(V104=0,0,IF(AND(N(H104)=0,V104&lt;&gt;0),"нд",(N(V104))/N(H104)*100)))</f>
        <v>0</v>
      </c>
      <c r="X104" s="14" t="s">
        <v>23</v>
      </c>
    </row>
    <row r="105" spans="1:24" ht="47.25" x14ac:dyDescent="0.25">
      <c r="A105" s="17" t="s">
        <v>85</v>
      </c>
      <c r="B105" s="18" t="s">
        <v>232</v>
      </c>
      <c r="C105" s="12" t="s">
        <v>233</v>
      </c>
      <c r="D105" s="13">
        <f t="shared" si="138"/>
        <v>0.28156086271262198</v>
      </c>
      <c r="E105" s="13">
        <v>0</v>
      </c>
      <c r="F105" s="13">
        <v>0</v>
      </c>
      <c r="G105" s="13">
        <v>0.28156086271262198</v>
      </c>
      <c r="H105" s="13">
        <v>0</v>
      </c>
      <c r="I105" s="13">
        <f t="shared" si="139"/>
        <v>0</v>
      </c>
      <c r="J105" s="13">
        <v>0</v>
      </c>
      <c r="K105" s="13">
        <v>0</v>
      </c>
      <c r="L105" s="13">
        <v>0</v>
      </c>
      <c r="M105" s="13">
        <v>0</v>
      </c>
      <c r="N105" s="13">
        <f t="shared" si="140"/>
        <v>-0.28156086271262198</v>
      </c>
      <c r="O105" s="13">
        <f t="shared" si="141"/>
        <v>-100</v>
      </c>
      <c r="P105" s="13">
        <f t="shared" si="142"/>
        <v>0</v>
      </c>
      <c r="Q105" s="13">
        <f t="shared" si="143"/>
        <v>0</v>
      </c>
      <c r="R105" s="13">
        <f t="shared" si="144"/>
        <v>0</v>
      </c>
      <c r="S105" s="13">
        <f t="shared" si="145"/>
        <v>0</v>
      </c>
      <c r="T105" s="13">
        <f t="shared" si="146"/>
        <v>-0.28156086271262198</v>
      </c>
      <c r="U105" s="13">
        <f t="shared" si="147"/>
        <v>-100</v>
      </c>
      <c r="V105" s="13">
        <f t="shared" si="148"/>
        <v>0</v>
      </c>
      <c r="W105" s="13">
        <f t="shared" si="149"/>
        <v>0</v>
      </c>
      <c r="X105" s="14" t="s">
        <v>23</v>
      </c>
    </row>
    <row r="106" spans="1:24" ht="47.25" x14ac:dyDescent="0.25">
      <c r="A106" s="17" t="s">
        <v>85</v>
      </c>
      <c r="B106" s="18" t="s">
        <v>234</v>
      </c>
      <c r="C106" s="12" t="s">
        <v>235</v>
      </c>
      <c r="D106" s="13">
        <f t="shared" si="138"/>
        <v>0.33472283403064934</v>
      </c>
      <c r="E106" s="13">
        <v>0</v>
      </c>
      <c r="F106" s="13">
        <v>0</v>
      </c>
      <c r="G106" s="13">
        <v>0.33472283403064934</v>
      </c>
      <c r="H106" s="13">
        <v>0</v>
      </c>
      <c r="I106" s="13">
        <f t="shared" si="139"/>
        <v>0</v>
      </c>
      <c r="J106" s="13">
        <v>0</v>
      </c>
      <c r="K106" s="13">
        <v>0</v>
      </c>
      <c r="L106" s="13">
        <v>0</v>
      </c>
      <c r="M106" s="13">
        <v>0</v>
      </c>
      <c r="N106" s="13">
        <f t="shared" si="140"/>
        <v>-0.33472283403064934</v>
      </c>
      <c r="O106" s="13">
        <f t="shared" si="141"/>
        <v>-100</v>
      </c>
      <c r="P106" s="13">
        <f t="shared" si="142"/>
        <v>0</v>
      </c>
      <c r="Q106" s="13">
        <f t="shared" si="143"/>
        <v>0</v>
      </c>
      <c r="R106" s="13">
        <f t="shared" si="144"/>
        <v>0</v>
      </c>
      <c r="S106" s="13">
        <f t="shared" si="145"/>
        <v>0</v>
      </c>
      <c r="T106" s="13">
        <f t="shared" si="146"/>
        <v>-0.33472283403064934</v>
      </c>
      <c r="U106" s="13">
        <f t="shared" si="147"/>
        <v>-100</v>
      </c>
      <c r="V106" s="13">
        <f t="shared" si="148"/>
        <v>0</v>
      </c>
      <c r="W106" s="13">
        <f t="shared" si="149"/>
        <v>0</v>
      </c>
      <c r="X106" s="14" t="s">
        <v>23</v>
      </c>
    </row>
    <row r="107" spans="1:24" x14ac:dyDescent="0.25">
      <c r="A107" s="17" t="s">
        <v>87</v>
      </c>
      <c r="B107" s="18" t="s">
        <v>88</v>
      </c>
      <c r="C107" s="12" t="s">
        <v>22</v>
      </c>
      <c r="D107" s="13">
        <v>0</v>
      </c>
      <c r="E107" s="13">
        <v>0</v>
      </c>
      <c r="F107" s="13">
        <v>0</v>
      </c>
      <c r="G107" s="13">
        <v>0</v>
      </c>
      <c r="H107" s="13">
        <v>0</v>
      </c>
      <c r="I107" s="13">
        <v>0</v>
      </c>
      <c r="J107" s="13">
        <v>0</v>
      </c>
      <c r="K107" s="13">
        <v>0</v>
      </c>
      <c r="L107" s="13">
        <v>0</v>
      </c>
      <c r="M107" s="13">
        <v>0</v>
      </c>
      <c r="N107" s="13">
        <f t="shared" ref="N107:N114" si="150">IF(D107="нд","нд",N(I107)-N(D107))</f>
        <v>0</v>
      </c>
      <c r="O107" s="13">
        <f t="shared" ref="O107:O114" si="151">IF(N107="нд","нд",IF(N107=0,0,IF(AND(N(D107)=0,N107&lt;&gt;0),"нд",(N(N107))/N(D107)*100)))</f>
        <v>0</v>
      </c>
      <c r="P107" s="13">
        <f t="shared" ref="P107:P114" si="152">IF(D107="нд","нд",N(J107)-N(E107))</f>
        <v>0</v>
      </c>
      <c r="Q107" s="13">
        <f t="shared" ref="Q107:Q114" si="153">IF(P107="нд","нд",IF(P107=0,0,IF(AND(N(E107)=0,P107&lt;&gt;0),"нд",(N(P107))/N(E107)*100)))</f>
        <v>0</v>
      </c>
      <c r="R107" s="13">
        <f t="shared" ref="R107:R114" si="154">IF(D107="нд","нд",N(K107)-N(F107))</f>
        <v>0</v>
      </c>
      <c r="S107" s="13">
        <f t="shared" ref="S107:S114" si="155">IF(R107="нд","нд",IF(R107=0,0,IF(AND(N(F107)=0,R107&lt;&gt;0),"нд",(N(R107))/N(F107)*100)))</f>
        <v>0</v>
      </c>
      <c r="T107" s="13">
        <f t="shared" ref="T107:T114" si="156">IF(D107="нд","нд",N(L107)-N(G107))</f>
        <v>0</v>
      </c>
      <c r="U107" s="13">
        <f t="shared" ref="U107:U114" si="157">IF(T107="нд","нд",IF(T107=0,0,IF(AND(N(G107)=0,T107&lt;&gt;0),"нд",(N(T107))/N(G107)*100)))</f>
        <v>0</v>
      </c>
      <c r="V107" s="13">
        <f t="shared" ref="V107:V114" si="158">IF(D107="нд","нд",N(M107)-N(H107))</f>
        <v>0</v>
      </c>
      <c r="W107" s="13">
        <f t="shared" ref="W107:W114" si="159">IF(V107="нд","нд",IF(V107=0,0,IF(AND(N(H107)=0,V107&lt;&gt;0),"нд",(N(V107))/N(H107)*100)))</f>
        <v>0</v>
      </c>
      <c r="X107" s="14" t="s">
        <v>23</v>
      </c>
    </row>
    <row r="108" spans="1:24" x14ac:dyDescent="0.25">
      <c r="A108" s="10" t="s">
        <v>89</v>
      </c>
      <c r="B108" s="11" t="s">
        <v>90</v>
      </c>
      <c r="C108" s="12" t="s">
        <v>22</v>
      </c>
      <c r="D108" s="19">
        <v>0</v>
      </c>
      <c r="E108" s="19">
        <v>0</v>
      </c>
      <c r="F108" s="19">
        <v>0</v>
      </c>
      <c r="G108" s="19">
        <v>0</v>
      </c>
      <c r="H108" s="19">
        <v>0</v>
      </c>
      <c r="I108" s="19">
        <v>0</v>
      </c>
      <c r="J108" s="19">
        <v>0</v>
      </c>
      <c r="K108" s="19">
        <v>0</v>
      </c>
      <c r="L108" s="19">
        <v>0</v>
      </c>
      <c r="M108" s="19">
        <v>0</v>
      </c>
      <c r="N108" s="13">
        <f t="shared" si="150"/>
        <v>0</v>
      </c>
      <c r="O108" s="13">
        <f t="shared" si="151"/>
        <v>0</v>
      </c>
      <c r="P108" s="13">
        <f t="shared" si="152"/>
        <v>0</v>
      </c>
      <c r="Q108" s="13">
        <f t="shared" si="153"/>
        <v>0</v>
      </c>
      <c r="R108" s="13">
        <f t="shared" si="154"/>
        <v>0</v>
      </c>
      <c r="S108" s="13">
        <f t="shared" si="155"/>
        <v>0</v>
      </c>
      <c r="T108" s="13">
        <f t="shared" si="156"/>
        <v>0</v>
      </c>
      <c r="U108" s="13">
        <f t="shared" si="157"/>
        <v>0</v>
      </c>
      <c r="V108" s="13">
        <f t="shared" si="158"/>
        <v>0</v>
      </c>
      <c r="W108" s="13">
        <f t="shared" si="159"/>
        <v>0</v>
      </c>
      <c r="X108" s="14" t="s">
        <v>23</v>
      </c>
    </row>
    <row r="109" spans="1:24" ht="31.5" x14ac:dyDescent="0.25">
      <c r="A109" s="10" t="s">
        <v>91</v>
      </c>
      <c r="B109" s="11" t="s">
        <v>92</v>
      </c>
      <c r="C109" s="12" t="s">
        <v>22</v>
      </c>
      <c r="D109" s="13">
        <v>0</v>
      </c>
      <c r="E109" s="13">
        <v>0</v>
      </c>
      <c r="F109" s="13">
        <v>0</v>
      </c>
      <c r="G109" s="13">
        <v>0</v>
      </c>
      <c r="H109" s="13">
        <v>0</v>
      </c>
      <c r="I109" s="13">
        <v>0</v>
      </c>
      <c r="J109" s="13">
        <v>0</v>
      </c>
      <c r="K109" s="13">
        <v>0</v>
      </c>
      <c r="L109" s="13">
        <v>0</v>
      </c>
      <c r="M109" s="13">
        <v>0</v>
      </c>
      <c r="N109" s="13">
        <f t="shared" si="150"/>
        <v>0</v>
      </c>
      <c r="O109" s="13">
        <f t="shared" si="151"/>
        <v>0</v>
      </c>
      <c r="P109" s="13">
        <f t="shared" si="152"/>
        <v>0</v>
      </c>
      <c r="Q109" s="13">
        <f t="shared" si="153"/>
        <v>0</v>
      </c>
      <c r="R109" s="13">
        <f t="shared" si="154"/>
        <v>0</v>
      </c>
      <c r="S109" s="13">
        <f t="shared" si="155"/>
        <v>0</v>
      </c>
      <c r="T109" s="13">
        <f t="shared" si="156"/>
        <v>0</v>
      </c>
      <c r="U109" s="13">
        <f t="shared" si="157"/>
        <v>0</v>
      </c>
      <c r="V109" s="13">
        <f t="shared" si="158"/>
        <v>0</v>
      </c>
      <c r="W109" s="13">
        <f t="shared" si="159"/>
        <v>0</v>
      </c>
      <c r="X109" s="14" t="s">
        <v>23</v>
      </c>
    </row>
    <row r="110" spans="1:24" ht="31.5" x14ac:dyDescent="0.25">
      <c r="A110" s="10" t="s">
        <v>93</v>
      </c>
      <c r="B110" s="11" t="s">
        <v>94</v>
      </c>
      <c r="C110" s="12" t="s">
        <v>22</v>
      </c>
      <c r="D110" s="15">
        <v>0</v>
      </c>
      <c r="E110" s="15">
        <v>0</v>
      </c>
      <c r="F110" s="15">
        <v>0</v>
      </c>
      <c r="G110" s="15">
        <v>0</v>
      </c>
      <c r="H110" s="15">
        <v>0</v>
      </c>
      <c r="I110" s="15">
        <v>0</v>
      </c>
      <c r="J110" s="15">
        <v>0</v>
      </c>
      <c r="K110" s="15">
        <v>0</v>
      </c>
      <c r="L110" s="15">
        <v>0</v>
      </c>
      <c r="M110" s="15">
        <v>0</v>
      </c>
      <c r="N110" s="13">
        <f t="shared" si="150"/>
        <v>0</v>
      </c>
      <c r="O110" s="13">
        <f t="shared" si="151"/>
        <v>0</v>
      </c>
      <c r="P110" s="13">
        <f t="shared" si="152"/>
        <v>0</v>
      </c>
      <c r="Q110" s="13">
        <f t="shared" si="153"/>
        <v>0</v>
      </c>
      <c r="R110" s="13">
        <f t="shared" si="154"/>
        <v>0</v>
      </c>
      <c r="S110" s="13">
        <f t="shared" si="155"/>
        <v>0</v>
      </c>
      <c r="T110" s="13">
        <f t="shared" si="156"/>
        <v>0</v>
      </c>
      <c r="U110" s="13">
        <f t="shared" si="157"/>
        <v>0</v>
      </c>
      <c r="V110" s="13">
        <f t="shared" si="158"/>
        <v>0</v>
      </c>
      <c r="W110" s="13">
        <f t="shared" si="159"/>
        <v>0</v>
      </c>
      <c r="X110" s="14" t="s">
        <v>23</v>
      </c>
    </row>
    <row r="111" spans="1:24" ht="31.5" x14ac:dyDescent="0.25">
      <c r="A111" s="17" t="s">
        <v>95</v>
      </c>
      <c r="B111" s="18" t="s">
        <v>96</v>
      </c>
      <c r="C111" s="16" t="s">
        <v>22</v>
      </c>
      <c r="D111" s="15">
        <v>0</v>
      </c>
      <c r="E111" s="15">
        <v>0</v>
      </c>
      <c r="F111" s="15">
        <v>0</v>
      </c>
      <c r="G111" s="15">
        <v>0</v>
      </c>
      <c r="H111" s="15">
        <v>0</v>
      </c>
      <c r="I111" s="15">
        <v>0</v>
      </c>
      <c r="J111" s="15">
        <v>0</v>
      </c>
      <c r="K111" s="15">
        <v>0</v>
      </c>
      <c r="L111" s="15">
        <v>0</v>
      </c>
      <c r="M111" s="15">
        <v>0</v>
      </c>
      <c r="N111" s="13">
        <f t="shared" si="150"/>
        <v>0</v>
      </c>
      <c r="O111" s="13">
        <f t="shared" si="151"/>
        <v>0</v>
      </c>
      <c r="P111" s="13">
        <f t="shared" si="152"/>
        <v>0</v>
      </c>
      <c r="Q111" s="13">
        <f t="shared" si="153"/>
        <v>0</v>
      </c>
      <c r="R111" s="13">
        <f t="shared" si="154"/>
        <v>0</v>
      </c>
      <c r="S111" s="13">
        <f t="shared" si="155"/>
        <v>0</v>
      </c>
      <c r="T111" s="13">
        <f t="shared" si="156"/>
        <v>0</v>
      </c>
      <c r="U111" s="13">
        <f t="shared" si="157"/>
        <v>0</v>
      </c>
      <c r="V111" s="13">
        <f t="shared" si="158"/>
        <v>0</v>
      </c>
      <c r="W111" s="13">
        <f t="shared" si="159"/>
        <v>0</v>
      </c>
      <c r="X111" s="14" t="s">
        <v>23</v>
      </c>
    </row>
    <row r="112" spans="1:24" ht="31.5" x14ac:dyDescent="0.25">
      <c r="A112" s="10" t="s">
        <v>97</v>
      </c>
      <c r="B112" s="11" t="s">
        <v>98</v>
      </c>
      <c r="C112" s="12" t="s">
        <v>22</v>
      </c>
      <c r="D112" s="15">
        <v>0</v>
      </c>
      <c r="E112" s="15">
        <v>0</v>
      </c>
      <c r="F112" s="15">
        <v>0</v>
      </c>
      <c r="G112" s="15">
        <v>0</v>
      </c>
      <c r="H112" s="15">
        <v>0</v>
      </c>
      <c r="I112" s="15">
        <v>0</v>
      </c>
      <c r="J112" s="15">
        <v>0</v>
      </c>
      <c r="K112" s="15">
        <v>0</v>
      </c>
      <c r="L112" s="15">
        <v>0</v>
      </c>
      <c r="M112" s="15">
        <v>0</v>
      </c>
      <c r="N112" s="13">
        <f t="shared" si="150"/>
        <v>0</v>
      </c>
      <c r="O112" s="13">
        <f t="shared" si="151"/>
        <v>0</v>
      </c>
      <c r="P112" s="13">
        <f t="shared" si="152"/>
        <v>0</v>
      </c>
      <c r="Q112" s="13">
        <f t="shared" si="153"/>
        <v>0</v>
      </c>
      <c r="R112" s="13">
        <f t="shared" si="154"/>
        <v>0</v>
      </c>
      <c r="S112" s="13">
        <f t="shared" si="155"/>
        <v>0</v>
      </c>
      <c r="T112" s="13">
        <f t="shared" si="156"/>
        <v>0</v>
      </c>
      <c r="U112" s="13">
        <f t="shared" si="157"/>
        <v>0</v>
      </c>
      <c r="V112" s="13">
        <f t="shared" si="158"/>
        <v>0</v>
      </c>
      <c r="W112" s="13">
        <f t="shared" si="159"/>
        <v>0</v>
      </c>
      <c r="X112" s="14" t="s">
        <v>23</v>
      </c>
    </row>
    <row r="113" spans="1:24" ht="31.5" x14ac:dyDescent="0.25">
      <c r="A113" s="10" t="s">
        <v>99</v>
      </c>
      <c r="B113" s="11" t="s">
        <v>100</v>
      </c>
      <c r="C113" s="12" t="s">
        <v>22</v>
      </c>
      <c r="D113" s="15">
        <f t="shared" ref="D113:M113" si="160">SUM(D114,D115)</f>
        <v>0</v>
      </c>
      <c r="E113" s="15">
        <f t="shared" si="160"/>
        <v>0</v>
      </c>
      <c r="F113" s="15">
        <f t="shared" si="160"/>
        <v>0</v>
      </c>
      <c r="G113" s="15">
        <f t="shared" si="160"/>
        <v>0</v>
      </c>
      <c r="H113" s="15">
        <f t="shared" si="160"/>
        <v>0</v>
      </c>
      <c r="I113" s="15">
        <f t="shared" si="160"/>
        <v>0</v>
      </c>
      <c r="J113" s="15">
        <f t="shared" si="160"/>
        <v>0</v>
      </c>
      <c r="K113" s="15">
        <f t="shared" si="160"/>
        <v>0</v>
      </c>
      <c r="L113" s="15">
        <f t="shared" si="160"/>
        <v>0</v>
      </c>
      <c r="M113" s="15">
        <f t="shared" si="160"/>
        <v>0</v>
      </c>
      <c r="N113" s="13">
        <f t="shared" si="150"/>
        <v>0</v>
      </c>
      <c r="O113" s="13">
        <f t="shared" si="151"/>
        <v>0</v>
      </c>
      <c r="P113" s="13">
        <f t="shared" si="152"/>
        <v>0</v>
      </c>
      <c r="Q113" s="13">
        <f t="shared" si="153"/>
        <v>0</v>
      </c>
      <c r="R113" s="13">
        <f t="shared" si="154"/>
        <v>0</v>
      </c>
      <c r="S113" s="13">
        <f t="shared" si="155"/>
        <v>0</v>
      </c>
      <c r="T113" s="13">
        <f t="shared" si="156"/>
        <v>0</v>
      </c>
      <c r="U113" s="13">
        <f t="shared" si="157"/>
        <v>0</v>
      </c>
      <c r="V113" s="13">
        <f t="shared" si="158"/>
        <v>0</v>
      </c>
      <c r="W113" s="13">
        <f t="shared" si="159"/>
        <v>0</v>
      </c>
      <c r="X113" s="14" t="s">
        <v>23</v>
      </c>
    </row>
    <row r="114" spans="1:24" x14ac:dyDescent="0.25">
      <c r="A114" s="10" t="s">
        <v>101</v>
      </c>
      <c r="B114" s="11" t="s">
        <v>102</v>
      </c>
      <c r="C114" s="12" t="s">
        <v>22</v>
      </c>
      <c r="D114" s="13">
        <v>0</v>
      </c>
      <c r="E114" s="13">
        <v>0</v>
      </c>
      <c r="F114" s="13">
        <v>0</v>
      </c>
      <c r="G114" s="13">
        <v>0</v>
      </c>
      <c r="H114" s="13">
        <v>0</v>
      </c>
      <c r="I114" s="13">
        <v>0</v>
      </c>
      <c r="J114" s="13">
        <v>0</v>
      </c>
      <c r="K114" s="13">
        <v>0</v>
      </c>
      <c r="L114" s="13">
        <v>0</v>
      </c>
      <c r="M114" s="13">
        <v>0</v>
      </c>
      <c r="N114" s="13">
        <f t="shared" si="150"/>
        <v>0</v>
      </c>
      <c r="O114" s="13">
        <f t="shared" si="151"/>
        <v>0</v>
      </c>
      <c r="P114" s="13">
        <f t="shared" si="152"/>
        <v>0</v>
      </c>
      <c r="Q114" s="13">
        <f t="shared" si="153"/>
        <v>0</v>
      </c>
      <c r="R114" s="13">
        <f t="shared" si="154"/>
        <v>0</v>
      </c>
      <c r="S114" s="13">
        <f t="shared" si="155"/>
        <v>0</v>
      </c>
      <c r="T114" s="13">
        <f t="shared" si="156"/>
        <v>0</v>
      </c>
      <c r="U114" s="13">
        <f t="shared" si="157"/>
        <v>0</v>
      </c>
      <c r="V114" s="13">
        <f t="shared" si="158"/>
        <v>0</v>
      </c>
      <c r="W114" s="13">
        <f t="shared" si="159"/>
        <v>0</v>
      </c>
      <c r="X114" s="14" t="s">
        <v>23</v>
      </c>
    </row>
    <row r="115" spans="1:24" ht="31.5" x14ac:dyDescent="0.25">
      <c r="A115" s="17" t="s">
        <v>103</v>
      </c>
      <c r="B115" s="18" t="s">
        <v>104</v>
      </c>
      <c r="C115" s="12" t="s">
        <v>22</v>
      </c>
      <c r="D115" s="13">
        <v>0</v>
      </c>
      <c r="E115" s="13">
        <v>0</v>
      </c>
      <c r="F115" s="13">
        <v>0</v>
      </c>
      <c r="G115" s="13">
        <v>0</v>
      </c>
      <c r="H115" s="13">
        <v>0</v>
      </c>
      <c r="I115" s="13">
        <v>0</v>
      </c>
      <c r="J115" s="13">
        <v>0</v>
      </c>
      <c r="K115" s="13">
        <v>0</v>
      </c>
      <c r="L115" s="13">
        <v>0</v>
      </c>
      <c r="M115" s="13">
        <v>0</v>
      </c>
      <c r="N115" s="13">
        <f t="shared" ref="N115:N137" si="161">IF(D115="нд","нд",N(I115)-N(D115))</f>
        <v>0</v>
      </c>
      <c r="O115" s="13">
        <f t="shared" ref="O115:O137" si="162">IF(N115="нд","нд",IF(N115=0,0,IF(AND(N(D115)=0,N115&lt;&gt;0),"нд",(N(N115))/N(D115)*100)))</f>
        <v>0</v>
      </c>
      <c r="P115" s="13">
        <f t="shared" ref="P115:P137" si="163">IF(D115="нд","нд",N(J115)-N(E115))</f>
        <v>0</v>
      </c>
      <c r="Q115" s="13">
        <f t="shared" ref="Q115:Q137" si="164">IF(P115="нд","нд",IF(P115=0,0,IF(AND(N(E115)=0,P115&lt;&gt;0),"нд",(N(P115))/N(E115)*100)))</f>
        <v>0</v>
      </c>
      <c r="R115" s="13">
        <f t="shared" ref="R115:R137" si="165">IF(D115="нд","нд",N(K115)-N(F115))</f>
        <v>0</v>
      </c>
      <c r="S115" s="13">
        <f t="shared" ref="S115:S137" si="166">IF(R115="нд","нд",IF(R115=0,0,IF(AND(N(F115)=0,R115&lt;&gt;0),"нд",(N(R115))/N(F115)*100)))</f>
        <v>0</v>
      </c>
      <c r="T115" s="13">
        <f t="shared" ref="T115:T137" si="167">IF(D115="нд","нд",N(L115)-N(G115))</f>
        <v>0</v>
      </c>
      <c r="U115" s="13">
        <f t="shared" ref="U115:U137" si="168">IF(T115="нд","нд",IF(T115=0,0,IF(AND(N(G115)=0,T115&lt;&gt;0),"нд",(N(T115))/N(G115)*100)))</f>
        <v>0</v>
      </c>
      <c r="V115" s="13">
        <f t="shared" ref="V115:V137" si="169">IF(D115="нд","нд",N(M115)-N(H115))</f>
        <v>0</v>
      </c>
      <c r="W115" s="13">
        <f t="shared" ref="W115:W137" si="170">IF(V115="нд","нд",IF(V115=0,0,IF(AND(N(H115)=0,V115&lt;&gt;0),"нд",(N(V115))/N(H115)*100)))</f>
        <v>0</v>
      </c>
      <c r="X115" s="14" t="s">
        <v>23</v>
      </c>
    </row>
    <row r="116" spans="1:24" ht="31.5" x14ac:dyDescent="0.25">
      <c r="A116" s="17" t="s">
        <v>105</v>
      </c>
      <c r="B116" s="18" t="s">
        <v>106</v>
      </c>
      <c r="C116" s="16" t="s">
        <v>22</v>
      </c>
      <c r="D116" s="19">
        <f t="shared" ref="D116:M116" si="171">SUM(D117,D118)</f>
        <v>0</v>
      </c>
      <c r="E116" s="19">
        <f t="shared" si="171"/>
        <v>0</v>
      </c>
      <c r="F116" s="19">
        <f t="shared" si="171"/>
        <v>0</v>
      </c>
      <c r="G116" s="19">
        <f t="shared" si="171"/>
        <v>0</v>
      </c>
      <c r="H116" s="19">
        <f t="shared" si="171"/>
        <v>0</v>
      </c>
      <c r="I116" s="19">
        <f t="shared" si="171"/>
        <v>0</v>
      </c>
      <c r="J116" s="19">
        <f t="shared" si="171"/>
        <v>0</v>
      </c>
      <c r="K116" s="19">
        <f t="shared" si="171"/>
        <v>0</v>
      </c>
      <c r="L116" s="19">
        <f t="shared" si="171"/>
        <v>0</v>
      </c>
      <c r="M116" s="19">
        <f t="shared" si="171"/>
        <v>0</v>
      </c>
      <c r="N116" s="13">
        <f t="shared" si="161"/>
        <v>0</v>
      </c>
      <c r="O116" s="13">
        <f t="shared" si="162"/>
        <v>0</v>
      </c>
      <c r="P116" s="13">
        <f t="shared" si="163"/>
        <v>0</v>
      </c>
      <c r="Q116" s="13">
        <f t="shared" si="164"/>
        <v>0</v>
      </c>
      <c r="R116" s="13">
        <f t="shared" si="165"/>
        <v>0</v>
      </c>
      <c r="S116" s="13">
        <f t="shared" si="166"/>
        <v>0</v>
      </c>
      <c r="T116" s="13">
        <f t="shared" si="167"/>
        <v>0</v>
      </c>
      <c r="U116" s="13">
        <f t="shared" si="168"/>
        <v>0</v>
      </c>
      <c r="V116" s="13">
        <f t="shared" si="169"/>
        <v>0</v>
      </c>
      <c r="W116" s="13">
        <f t="shared" si="170"/>
        <v>0</v>
      </c>
      <c r="X116" s="14" t="s">
        <v>23</v>
      </c>
    </row>
    <row r="117" spans="1:24" ht="31.5" x14ac:dyDescent="0.25">
      <c r="A117" s="10" t="s">
        <v>107</v>
      </c>
      <c r="B117" s="11" t="s">
        <v>108</v>
      </c>
      <c r="C117" s="12" t="s">
        <v>22</v>
      </c>
      <c r="D117" s="15">
        <v>0</v>
      </c>
      <c r="E117" s="15">
        <v>0</v>
      </c>
      <c r="F117" s="15">
        <v>0</v>
      </c>
      <c r="G117" s="15">
        <v>0</v>
      </c>
      <c r="H117" s="15">
        <v>0</v>
      </c>
      <c r="I117" s="15">
        <v>0</v>
      </c>
      <c r="J117" s="15">
        <v>0</v>
      </c>
      <c r="K117" s="15">
        <v>0</v>
      </c>
      <c r="L117" s="15">
        <v>0</v>
      </c>
      <c r="M117" s="15">
        <v>0</v>
      </c>
      <c r="N117" s="13">
        <f t="shared" si="161"/>
        <v>0</v>
      </c>
      <c r="O117" s="13">
        <f t="shared" si="162"/>
        <v>0</v>
      </c>
      <c r="P117" s="13">
        <f t="shared" si="163"/>
        <v>0</v>
      </c>
      <c r="Q117" s="13">
        <f t="shared" si="164"/>
        <v>0</v>
      </c>
      <c r="R117" s="13">
        <f t="shared" si="165"/>
        <v>0</v>
      </c>
      <c r="S117" s="13">
        <f t="shared" si="166"/>
        <v>0</v>
      </c>
      <c r="T117" s="13">
        <f t="shared" si="167"/>
        <v>0</v>
      </c>
      <c r="U117" s="13">
        <f t="shared" si="168"/>
        <v>0</v>
      </c>
      <c r="V117" s="13">
        <f t="shared" si="169"/>
        <v>0</v>
      </c>
      <c r="W117" s="13">
        <f t="shared" si="170"/>
        <v>0</v>
      </c>
      <c r="X117" s="14" t="s">
        <v>23</v>
      </c>
    </row>
    <row r="118" spans="1:24" ht="31.5" x14ac:dyDescent="0.25">
      <c r="A118" s="10" t="s">
        <v>109</v>
      </c>
      <c r="B118" s="11" t="s">
        <v>110</v>
      </c>
      <c r="C118" s="12" t="s">
        <v>22</v>
      </c>
      <c r="D118" s="13">
        <v>0</v>
      </c>
      <c r="E118" s="13">
        <v>0</v>
      </c>
      <c r="F118" s="13">
        <v>0</v>
      </c>
      <c r="G118" s="13">
        <v>0</v>
      </c>
      <c r="H118" s="13">
        <v>0</v>
      </c>
      <c r="I118" s="13">
        <v>0</v>
      </c>
      <c r="J118" s="13">
        <v>0</v>
      </c>
      <c r="K118" s="13">
        <v>0</v>
      </c>
      <c r="L118" s="13">
        <v>0</v>
      </c>
      <c r="M118" s="13">
        <v>0</v>
      </c>
      <c r="N118" s="13">
        <f t="shared" si="161"/>
        <v>0</v>
      </c>
      <c r="O118" s="13">
        <f t="shared" si="162"/>
        <v>0</v>
      </c>
      <c r="P118" s="13">
        <f t="shared" si="163"/>
        <v>0</v>
      </c>
      <c r="Q118" s="13">
        <f t="shared" si="164"/>
        <v>0</v>
      </c>
      <c r="R118" s="13">
        <f t="shared" si="165"/>
        <v>0</v>
      </c>
      <c r="S118" s="13">
        <f t="shared" si="166"/>
        <v>0</v>
      </c>
      <c r="T118" s="13">
        <f t="shared" si="167"/>
        <v>0</v>
      </c>
      <c r="U118" s="13">
        <f t="shared" si="168"/>
        <v>0</v>
      </c>
      <c r="V118" s="13">
        <f t="shared" si="169"/>
        <v>0</v>
      </c>
      <c r="W118" s="13">
        <f t="shared" si="170"/>
        <v>0</v>
      </c>
      <c r="X118" s="14" t="s">
        <v>23</v>
      </c>
    </row>
    <row r="119" spans="1:24" x14ac:dyDescent="0.25">
      <c r="A119" s="17" t="s">
        <v>111</v>
      </c>
      <c r="B119" s="18" t="s">
        <v>112</v>
      </c>
      <c r="C119" s="12" t="s">
        <v>22</v>
      </c>
      <c r="D119" s="13">
        <f>SUM(D120:D121)</f>
        <v>4.2959659499999994</v>
      </c>
      <c r="E119" s="13">
        <f t="shared" ref="E119:M119" si="172">SUM(E120:E121)</f>
        <v>0</v>
      </c>
      <c r="F119" s="13">
        <f t="shared" si="172"/>
        <v>0</v>
      </c>
      <c r="G119" s="13">
        <f t="shared" si="172"/>
        <v>4.2959659499999994</v>
      </c>
      <c r="H119" s="13">
        <f t="shared" si="172"/>
        <v>0</v>
      </c>
      <c r="I119" s="13">
        <f t="shared" si="172"/>
        <v>0.56999999999999995</v>
      </c>
      <c r="J119" s="13">
        <f t="shared" si="172"/>
        <v>0</v>
      </c>
      <c r="K119" s="13">
        <f t="shared" si="172"/>
        <v>0</v>
      </c>
      <c r="L119" s="13">
        <f t="shared" si="172"/>
        <v>0.56999999999999995</v>
      </c>
      <c r="M119" s="13">
        <f t="shared" si="172"/>
        <v>0</v>
      </c>
      <c r="N119" s="13">
        <f t="shared" si="161"/>
        <v>-3.7259659499999995</v>
      </c>
      <c r="O119" s="13">
        <f t="shared" si="162"/>
        <v>-86.73173841147414</v>
      </c>
      <c r="P119" s="13">
        <f t="shared" si="163"/>
        <v>0</v>
      </c>
      <c r="Q119" s="13">
        <f t="shared" si="164"/>
        <v>0</v>
      </c>
      <c r="R119" s="13">
        <f t="shared" si="165"/>
        <v>0</v>
      </c>
      <c r="S119" s="13">
        <f t="shared" si="166"/>
        <v>0</v>
      </c>
      <c r="T119" s="13">
        <f t="shared" si="167"/>
        <v>-3.7259659499999995</v>
      </c>
      <c r="U119" s="13">
        <f t="shared" si="168"/>
        <v>-86.73173841147414</v>
      </c>
      <c r="V119" s="13">
        <f t="shared" si="169"/>
        <v>0</v>
      </c>
      <c r="W119" s="13">
        <f t="shared" si="170"/>
        <v>0</v>
      </c>
      <c r="X119" s="14" t="s">
        <v>23</v>
      </c>
    </row>
    <row r="120" spans="1:24" ht="47.25" x14ac:dyDescent="0.25">
      <c r="A120" s="17" t="s">
        <v>111</v>
      </c>
      <c r="B120" s="18" t="s">
        <v>236</v>
      </c>
      <c r="C120" s="16" t="s">
        <v>237</v>
      </c>
      <c r="D120" s="13">
        <f>SUM(E120,F120,G120,H120)</f>
        <v>4.2959659499999994</v>
      </c>
      <c r="E120" s="13">
        <v>0</v>
      </c>
      <c r="F120" s="13">
        <v>0</v>
      </c>
      <c r="G120" s="13">
        <v>4.2959659499999994</v>
      </c>
      <c r="H120" s="13">
        <v>0</v>
      </c>
      <c r="I120" s="13">
        <f>SUM(J120,K120,L120,M120)</f>
        <v>0</v>
      </c>
      <c r="J120" s="13">
        <v>0</v>
      </c>
      <c r="K120" s="13">
        <v>0</v>
      </c>
      <c r="L120" s="13">
        <v>0</v>
      </c>
      <c r="M120" s="13">
        <v>0</v>
      </c>
      <c r="N120" s="13">
        <f t="shared" si="161"/>
        <v>-4.2959659499999994</v>
      </c>
      <c r="O120" s="13">
        <f t="shared" si="162"/>
        <v>-100</v>
      </c>
      <c r="P120" s="13">
        <f t="shared" si="163"/>
        <v>0</v>
      </c>
      <c r="Q120" s="13">
        <f t="shared" si="164"/>
        <v>0</v>
      </c>
      <c r="R120" s="13">
        <f t="shared" si="165"/>
        <v>0</v>
      </c>
      <c r="S120" s="13">
        <f t="shared" si="166"/>
        <v>0</v>
      </c>
      <c r="T120" s="13">
        <f t="shared" si="167"/>
        <v>-4.2959659499999994</v>
      </c>
      <c r="U120" s="13">
        <f t="shared" si="168"/>
        <v>-100</v>
      </c>
      <c r="V120" s="13">
        <f t="shared" si="169"/>
        <v>0</v>
      </c>
      <c r="W120" s="13">
        <f t="shared" si="170"/>
        <v>0</v>
      </c>
      <c r="X120" s="14" t="s">
        <v>23</v>
      </c>
    </row>
    <row r="121" spans="1:24" ht="47.25" x14ac:dyDescent="0.25">
      <c r="A121" s="17" t="s">
        <v>111</v>
      </c>
      <c r="B121" s="18" t="s">
        <v>238</v>
      </c>
      <c r="C121" s="16" t="s">
        <v>239</v>
      </c>
      <c r="D121" s="13" t="s">
        <v>23</v>
      </c>
      <c r="E121" s="13" t="s">
        <v>23</v>
      </c>
      <c r="F121" s="13" t="s">
        <v>23</v>
      </c>
      <c r="G121" s="13" t="s">
        <v>23</v>
      </c>
      <c r="H121" s="13" t="s">
        <v>23</v>
      </c>
      <c r="I121" s="13">
        <f>SUM(J121,K121,L121,M121)</f>
        <v>0.56999999999999995</v>
      </c>
      <c r="J121" s="13">
        <v>0</v>
      </c>
      <c r="K121" s="13">
        <v>0</v>
      </c>
      <c r="L121" s="13">
        <v>0.56999999999999995</v>
      </c>
      <c r="M121" s="13">
        <v>0</v>
      </c>
      <c r="N121" s="13" t="str">
        <f t="shared" ref="N121" si="173">IF(D121="нд","нд",N(I121)-N(D121))</f>
        <v>нд</v>
      </c>
      <c r="O121" s="13" t="str">
        <f t="shared" ref="O121" si="174">IF(N121="нд","нд",IF(N121=0,0,IF(AND(N(D121)=0,N121&lt;&gt;0),"нд",(N(N121))/N(D121)*100)))</f>
        <v>нд</v>
      </c>
      <c r="P121" s="13" t="str">
        <f t="shared" ref="P121" si="175">IF(D121="нд","нд",N(J121)-N(E121))</f>
        <v>нд</v>
      </c>
      <c r="Q121" s="13" t="str">
        <f t="shared" ref="Q121" si="176">IF(P121="нд","нд",IF(P121=0,0,IF(AND(N(E121)=0,P121&lt;&gt;0),"нд",(N(P121))/N(E121)*100)))</f>
        <v>нд</v>
      </c>
      <c r="R121" s="13" t="str">
        <f t="shared" ref="R121" si="177">IF(D121="нд","нд",N(K121)-N(F121))</f>
        <v>нд</v>
      </c>
      <c r="S121" s="13" t="str">
        <f t="shared" ref="S121" si="178">IF(R121="нд","нд",IF(R121=0,0,IF(AND(N(F121)=0,R121&lt;&gt;0),"нд",(N(R121))/N(F121)*100)))</f>
        <v>нд</v>
      </c>
      <c r="T121" s="13" t="str">
        <f t="shared" ref="T121" si="179">IF(D121="нд","нд",N(L121)-N(G121))</f>
        <v>нд</v>
      </c>
      <c r="U121" s="13" t="str">
        <f t="shared" ref="U121" si="180">IF(T121="нд","нд",IF(T121=0,0,IF(AND(N(G121)=0,T121&lt;&gt;0),"нд",(N(T121))/N(G121)*100)))</f>
        <v>нд</v>
      </c>
      <c r="V121" s="13" t="str">
        <f t="shared" ref="V121" si="181">IF(D121="нд","нд",N(M121)-N(H121))</f>
        <v>нд</v>
      </c>
      <c r="W121" s="13" t="str">
        <f t="shared" ref="W121" si="182">IF(V121="нд","нд",IF(V121=0,0,IF(AND(N(H121)=0,V121&lt;&gt;0),"нд",(N(V121))/N(H121)*100)))</f>
        <v>нд</v>
      </c>
      <c r="X121" s="14" t="s">
        <v>267</v>
      </c>
    </row>
    <row r="122" spans="1:24" ht="31.5" x14ac:dyDescent="0.25">
      <c r="A122" s="17" t="s">
        <v>113</v>
      </c>
      <c r="B122" s="18" t="s">
        <v>114</v>
      </c>
      <c r="C122" s="16" t="s">
        <v>22</v>
      </c>
      <c r="D122" s="19">
        <v>0</v>
      </c>
      <c r="E122" s="19">
        <v>0</v>
      </c>
      <c r="F122" s="19">
        <v>0</v>
      </c>
      <c r="G122" s="19">
        <v>0</v>
      </c>
      <c r="H122" s="19">
        <v>0</v>
      </c>
      <c r="I122" s="19">
        <v>0</v>
      </c>
      <c r="J122" s="19">
        <v>0</v>
      </c>
      <c r="K122" s="19">
        <v>0</v>
      </c>
      <c r="L122" s="19">
        <v>0</v>
      </c>
      <c r="M122" s="19">
        <v>0</v>
      </c>
      <c r="N122" s="13">
        <f t="shared" si="161"/>
        <v>0</v>
      </c>
      <c r="O122" s="13">
        <f t="shared" si="162"/>
        <v>0</v>
      </c>
      <c r="P122" s="13">
        <f t="shared" si="163"/>
        <v>0</v>
      </c>
      <c r="Q122" s="13">
        <f t="shared" si="164"/>
        <v>0</v>
      </c>
      <c r="R122" s="13">
        <f t="shared" si="165"/>
        <v>0</v>
      </c>
      <c r="S122" s="13">
        <f t="shared" si="166"/>
        <v>0</v>
      </c>
      <c r="T122" s="13">
        <f t="shared" si="167"/>
        <v>0</v>
      </c>
      <c r="U122" s="13">
        <f t="shared" si="168"/>
        <v>0</v>
      </c>
      <c r="V122" s="13">
        <f t="shared" si="169"/>
        <v>0</v>
      </c>
      <c r="W122" s="13">
        <f t="shared" si="170"/>
        <v>0</v>
      </c>
      <c r="X122" s="14" t="s">
        <v>23</v>
      </c>
    </row>
    <row r="123" spans="1:24" x14ac:dyDescent="0.25">
      <c r="A123" s="10" t="s">
        <v>115</v>
      </c>
      <c r="B123" s="11" t="s">
        <v>116</v>
      </c>
      <c r="C123" s="12" t="s">
        <v>22</v>
      </c>
      <c r="D123" s="19">
        <f>SUM(D124:D137)</f>
        <v>97.858308996559998</v>
      </c>
      <c r="E123" s="19">
        <f t="shared" ref="E123:M123" si="183">SUM(E124:E137)</f>
        <v>0</v>
      </c>
      <c r="F123" s="19">
        <f t="shared" si="183"/>
        <v>0</v>
      </c>
      <c r="G123" s="19">
        <f t="shared" si="183"/>
        <v>0</v>
      </c>
      <c r="H123" s="19">
        <f t="shared" si="183"/>
        <v>97.858308996559998</v>
      </c>
      <c r="I123" s="19">
        <f t="shared" si="183"/>
        <v>0.26023000000000002</v>
      </c>
      <c r="J123" s="19">
        <f t="shared" si="183"/>
        <v>0</v>
      </c>
      <c r="K123" s="19">
        <f t="shared" si="183"/>
        <v>0</v>
      </c>
      <c r="L123" s="19">
        <f t="shared" si="183"/>
        <v>0</v>
      </c>
      <c r="M123" s="19">
        <f t="shared" si="183"/>
        <v>0.26023000000000002</v>
      </c>
      <c r="N123" s="13">
        <f t="shared" si="161"/>
        <v>-97.598078996559991</v>
      </c>
      <c r="O123" s="13">
        <f t="shared" si="162"/>
        <v>-99.734074701812844</v>
      </c>
      <c r="P123" s="13">
        <f t="shared" si="163"/>
        <v>0</v>
      </c>
      <c r="Q123" s="13">
        <f t="shared" si="164"/>
        <v>0</v>
      </c>
      <c r="R123" s="13">
        <f t="shared" si="165"/>
        <v>0</v>
      </c>
      <c r="S123" s="13">
        <f t="shared" si="166"/>
        <v>0</v>
      </c>
      <c r="T123" s="13">
        <f t="shared" si="167"/>
        <v>0</v>
      </c>
      <c r="U123" s="13">
        <f t="shared" si="168"/>
        <v>0</v>
      </c>
      <c r="V123" s="13">
        <f t="shared" si="169"/>
        <v>-97.598078996559991</v>
      </c>
      <c r="W123" s="13">
        <f t="shared" si="170"/>
        <v>-99.734074701812844</v>
      </c>
      <c r="X123" s="14" t="s">
        <v>23</v>
      </c>
    </row>
    <row r="124" spans="1:24" x14ac:dyDescent="0.25">
      <c r="A124" s="22" t="s">
        <v>115</v>
      </c>
      <c r="B124" s="23" t="s">
        <v>240</v>
      </c>
      <c r="C124" s="24" t="s">
        <v>241</v>
      </c>
      <c r="D124" s="13">
        <f t="shared" ref="D124:D137" si="184">SUM(E124,F124,G124,H124)</f>
        <v>12.33998333263</v>
      </c>
      <c r="E124" s="13">
        <v>0</v>
      </c>
      <c r="F124" s="13">
        <v>0</v>
      </c>
      <c r="G124" s="13">
        <v>0</v>
      </c>
      <c r="H124" s="13">
        <v>12.33998333263</v>
      </c>
      <c r="I124" s="13">
        <f t="shared" ref="I124:I137" si="185">SUM(J124,K124,L124,M124)</f>
        <v>0</v>
      </c>
      <c r="J124" s="13">
        <v>0</v>
      </c>
      <c r="K124" s="13">
        <v>0</v>
      </c>
      <c r="L124" s="13">
        <v>0</v>
      </c>
      <c r="M124" s="13">
        <v>0</v>
      </c>
      <c r="N124" s="13">
        <f t="shared" si="161"/>
        <v>-12.33998333263</v>
      </c>
      <c r="O124" s="13">
        <f t="shared" si="162"/>
        <v>-100</v>
      </c>
      <c r="P124" s="13">
        <f t="shared" si="163"/>
        <v>0</v>
      </c>
      <c r="Q124" s="13">
        <f t="shared" si="164"/>
        <v>0</v>
      </c>
      <c r="R124" s="13">
        <f t="shared" si="165"/>
        <v>0</v>
      </c>
      <c r="S124" s="13">
        <f t="shared" si="166"/>
        <v>0</v>
      </c>
      <c r="T124" s="13">
        <f t="shared" si="167"/>
        <v>0</v>
      </c>
      <c r="U124" s="13">
        <f t="shared" si="168"/>
        <v>0</v>
      </c>
      <c r="V124" s="13">
        <f t="shared" si="169"/>
        <v>-12.33998333263</v>
      </c>
      <c r="W124" s="13">
        <f t="shared" si="170"/>
        <v>-100</v>
      </c>
      <c r="X124" s="14" t="s">
        <v>23</v>
      </c>
    </row>
    <row r="125" spans="1:24" x14ac:dyDescent="0.25">
      <c r="A125" s="22" t="s">
        <v>115</v>
      </c>
      <c r="B125" s="23" t="s">
        <v>242</v>
      </c>
      <c r="C125" s="24" t="s">
        <v>243</v>
      </c>
      <c r="D125" s="13">
        <f t="shared" si="184"/>
        <v>10.198333333685</v>
      </c>
      <c r="E125" s="13">
        <v>0</v>
      </c>
      <c r="F125" s="13">
        <v>0</v>
      </c>
      <c r="G125" s="13">
        <v>0</v>
      </c>
      <c r="H125" s="13">
        <v>10.198333333685</v>
      </c>
      <c r="I125" s="13">
        <f t="shared" si="185"/>
        <v>0</v>
      </c>
      <c r="J125" s="13">
        <v>0</v>
      </c>
      <c r="K125" s="13">
        <v>0</v>
      </c>
      <c r="L125" s="13">
        <v>0</v>
      </c>
      <c r="M125" s="13">
        <v>0</v>
      </c>
      <c r="N125" s="13">
        <f t="shared" si="161"/>
        <v>-10.198333333685</v>
      </c>
      <c r="O125" s="13">
        <f t="shared" si="162"/>
        <v>-100</v>
      </c>
      <c r="P125" s="13">
        <f t="shared" si="163"/>
        <v>0</v>
      </c>
      <c r="Q125" s="13">
        <f t="shared" si="164"/>
        <v>0</v>
      </c>
      <c r="R125" s="13">
        <f t="shared" si="165"/>
        <v>0</v>
      </c>
      <c r="S125" s="13">
        <f t="shared" si="166"/>
        <v>0</v>
      </c>
      <c r="T125" s="13">
        <f t="shared" si="167"/>
        <v>0</v>
      </c>
      <c r="U125" s="13">
        <f t="shared" si="168"/>
        <v>0</v>
      </c>
      <c r="V125" s="13">
        <f t="shared" si="169"/>
        <v>-10.198333333685</v>
      </c>
      <c r="W125" s="13">
        <f t="shared" si="170"/>
        <v>-100</v>
      </c>
      <c r="X125" s="14" t="s">
        <v>23</v>
      </c>
    </row>
    <row r="126" spans="1:24" x14ac:dyDescent="0.25">
      <c r="A126" s="22" t="s">
        <v>115</v>
      </c>
      <c r="B126" s="23" t="s">
        <v>244</v>
      </c>
      <c r="C126" s="24" t="s">
        <v>245</v>
      </c>
      <c r="D126" s="13">
        <f t="shared" si="184"/>
        <v>3.1938366673699998</v>
      </c>
      <c r="E126" s="13">
        <v>0</v>
      </c>
      <c r="F126" s="13">
        <v>0</v>
      </c>
      <c r="G126" s="13">
        <v>0</v>
      </c>
      <c r="H126" s="13">
        <v>3.1938366673699998</v>
      </c>
      <c r="I126" s="13">
        <f t="shared" si="185"/>
        <v>0</v>
      </c>
      <c r="J126" s="13">
        <v>0</v>
      </c>
      <c r="K126" s="13">
        <v>0</v>
      </c>
      <c r="L126" s="13">
        <v>0</v>
      </c>
      <c r="M126" s="13">
        <v>0</v>
      </c>
      <c r="N126" s="13">
        <f t="shared" si="161"/>
        <v>-3.1938366673699998</v>
      </c>
      <c r="O126" s="13">
        <f t="shared" si="162"/>
        <v>-100</v>
      </c>
      <c r="P126" s="13">
        <f t="shared" si="163"/>
        <v>0</v>
      </c>
      <c r="Q126" s="13">
        <f t="shared" si="164"/>
        <v>0</v>
      </c>
      <c r="R126" s="13">
        <f t="shared" si="165"/>
        <v>0</v>
      </c>
      <c r="S126" s="13">
        <f t="shared" si="166"/>
        <v>0</v>
      </c>
      <c r="T126" s="13">
        <f t="shared" si="167"/>
        <v>0</v>
      </c>
      <c r="U126" s="13">
        <f t="shared" si="168"/>
        <v>0</v>
      </c>
      <c r="V126" s="13">
        <f t="shared" si="169"/>
        <v>-3.1938366673699998</v>
      </c>
      <c r="W126" s="13">
        <f t="shared" si="170"/>
        <v>-100</v>
      </c>
      <c r="X126" s="14" t="s">
        <v>23</v>
      </c>
    </row>
    <row r="127" spans="1:24" x14ac:dyDescent="0.25">
      <c r="A127" s="22" t="s">
        <v>115</v>
      </c>
      <c r="B127" s="23" t="s">
        <v>246</v>
      </c>
      <c r="C127" s="24" t="s">
        <v>247</v>
      </c>
      <c r="D127" s="13">
        <f t="shared" si="184"/>
        <v>1.1496335</v>
      </c>
      <c r="E127" s="13">
        <v>0</v>
      </c>
      <c r="F127" s="13">
        <v>0</v>
      </c>
      <c r="G127" s="13">
        <v>0</v>
      </c>
      <c r="H127" s="13">
        <v>1.1496335</v>
      </c>
      <c r="I127" s="13">
        <f t="shared" si="185"/>
        <v>0</v>
      </c>
      <c r="J127" s="13">
        <v>0</v>
      </c>
      <c r="K127" s="13">
        <v>0</v>
      </c>
      <c r="L127" s="13">
        <v>0</v>
      </c>
      <c r="M127" s="13">
        <v>0</v>
      </c>
      <c r="N127" s="13">
        <f t="shared" si="161"/>
        <v>-1.1496335</v>
      </c>
      <c r="O127" s="13">
        <f t="shared" si="162"/>
        <v>-100</v>
      </c>
      <c r="P127" s="13">
        <f t="shared" si="163"/>
        <v>0</v>
      </c>
      <c r="Q127" s="13">
        <f t="shared" si="164"/>
        <v>0</v>
      </c>
      <c r="R127" s="13">
        <f t="shared" si="165"/>
        <v>0</v>
      </c>
      <c r="S127" s="13">
        <f t="shared" si="166"/>
        <v>0</v>
      </c>
      <c r="T127" s="13">
        <f t="shared" si="167"/>
        <v>0</v>
      </c>
      <c r="U127" s="13">
        <f t="shared" si="168"/>
        <v>0</v>
      </c>
      <c r="V127" s="13">
        <f t="shared" si="169"/>
        <v>-1.1496335</v>
      </c>
      <c r="W127" s="13">
        <f t="shared" si="170"/>
        <v>-100</v>
      </c>
      <c r="X127" s="14" t="s">
        <v>23</v>
      </c>
    </row>
    <row r="128" spans="1:24" x14ac:dyDescent="0.25">
      <c r="A128" s="22" t="s">
        <v>115</v>
      </c>
      <c r="B128" s="23" t="s">
        <v>248</v>
      </c>
      <c r="C128" s="24" t="s">
        <v>124</v>
      </c>
      <c r="D128" s="13">
        <f t="shared" si="184"/>
        <v>2.007876</v>
      </c>
      <c r="E128" s="13">
        <v>0</v>
      </c>
      <c r="F128" s="13">
        <v>0</v>
      </c>
      <c r="G128" s="13">
        <v>0</v>
      </c>
      <c r="H128" s="13">
        <v>2.007876</v>
      </c>
      <c r="I128" s="13">
        <f t="shared" si="185"/>
        <v>0</v>
      </c>
      <c r="J128" s="13">
        <v>0</v>
      </c>
      <c r="K128" s="13">
        <v>0</v>
      </c>
      <c r="L128" s="13">
        <v>0</v>
      </c>
      <c r="M128" s="13">
        <v>0</v>
      </c>
      <c r="N128" s="13">
        <f t="shared" si="161"/>
        <v>-2.007876</v>
      </c>
      <c r="O128" s="13">
        <f t="shared" si="162"/>
        <v>-100</v>
      </c>
      <c r="P128" s="13">
        <f t="shared" si="163"/>
        <v>0</v>
      </c>
      <c r="Q128" s="13">
        <f t="shared" si="164"/>
        <v>0</v>
      </c>
      <c r="R128" s="13">
        <f t="shared" si="165"/>
        <v>0</v>
      </c>
      <c r="S128" s="13">
        <f t="shared" si="166"/>
        <v>0</v>
      </c>
      <c r="T128" s="13">
        <f t="shared" si="167"/>
        <v>0</v>
      </c>
      <c r="U128" s="13">
        <f t="shared" si="168"/>
        <v>0</v>
      </c>
      <c r="V128" s="13">
        <f t="shared" si="169"/>
        <v>-2.007876</v>
      </c>
      <c r="W128" s="13">
        <f t="shared" si="170"/>
        <v>-100</v>
      </c>
      <c r="X128" s="14" t="s">
        <v>23</v>
      </c>
    </row>
    <row r="129" spans="1:24" x14ac:dyDescent="0.25">
      <c r="A129" s="22" t="s">
        <v>115</v>
      </c>
      <c r="B129" s="23" t="s">
        <v>249</v>
      </c>
      <c r="C129" s="24" t="s">
        <v>125</v>
      </c>
      <c r="D129" s="13">
        <f t="shared" si="184"/>
        <v>0.27126159156000001</v>
      </c>
      <c r="E129" s="13">
        <v>0</v>
      </c>
      <c r="F129" s="13">
        <v>0</v>
      </c>
      <c r="G129" s="13">
        <v>0</v>
      </c>
      <c r="H129" s="13">
        <v>0.27126159156000001</v>
      </c>
      <c r="I129" s="13">
        <f t="shared" si="185"/>
        <v>0</v>
      </c>
      <c r="J129" s="13">
        <v>0</v>
      </c>
      <c r="K129" s="13">
        <v>0</v>
      </c>
      <c r="L129" s="13">
        <v>0</v>
      </c>
      <c r="M129" s="13">
        <v>0</v>
      </c>
      <c r="N129" s="13">
        <f t="shared" si="161"/>
        <v>-0.27126159156000001</v>
      </c>
      <c r="O129" s="13">
        <f t="shared" si="162"/>
        <v>-100</v>
      </c>
      <c r="P129" s="13">
        <f t="shared" si="163"/>
        <v>0</v>
      </c>
      <c r="Q129" s="13">
        <f t="shared" si="164"/>
        <v>0</v>
      </c>
      <c r="R129" s="13">
        <f t="shared" si="165"/>
        <v>0</v>
      </c>
      <c r="S129" s="13">
        <f t="shared" si="166"/>
        <v>0</v>
      </c>
      <c r="T129" s="13">
        <f t="shared" si="167"/>
        <v>0</v>
      </c>
      <c r="U129" s="13">
        <f t="shared" si="168"/>
        <v>0</v>
      </c>
      <c r="V129" s="13">
        <f t="shared" si="169"/>
        <v>-0.27126159156000001</v>
      </c>
      <c r="W129" s="13">
        <f t="shared" si="170"/>
        <v>-100</v>
      </c>
      <c r="X129" s="14" t="s">
        <v>23</v>
      </c>
    </row>
    <row r="130" spans="1:24" ht="31.5" x14ac:dyDescent="0.25">
      <c r="A130" s="22" t="s">
        <v>115</v>
      </c>
      <c r="B130" s="23" t="s">
        <v>250</v>
      </c>
      <c r="C130" s="24" t="s">
        <v>251</v>
      </c>
      <c r="D130" s="13">
        <f t="shared" si="184"/>
        <v>0.30025194499999996</v>
      </c>
      <c r="E130" s="13">
        <v>0</v>
      </c>
      <c r="F130" s="13">
        <v>0</v>
      </c>
      <c r="G130" s="13">
        <v>0</v>
      </c>
      <c r="H130" s="13">
        <v>0.30025194499999996</v>
      </c>
      <c r="I130" s="13">
        <f t="shared" si="185"/>
        <v>0.26023000000000002</v>
      </c>
      <c r="J130" s="13">
        <v>0</v>
      </c>
      <c r="K130" s="13">
        <v>0</v>
      </c>
      <c r="L130" s="13">
        <v>0</v>
      </c>
      <c r="M130" s="13">
        <v>0.26023000000000002</v>
      </c>
      <c r="N130" s="13">
        <f t="shared" si="161"/>
        <v>-4.0021944999999948E-2</v>
      </c>
      <c r="O130" s="13">
        <f t="shared" si="162"/>
        <v>-13.329454035676589</v>
      </c>
      <c r="P130" s="13">
        <f t="shared" si="163"/>
        <v>0</v>
      </c>
      <c r="Q130" s="13">
        <f t="shared" si="164"/>
        <v>0</v>
      </c>
      <c r="R130" s="13">
        <f t="shared" si="165"/>
        <v>0</v>
      </c>
      <c r="S130" s="13">
        <f t="shared" si="166"/>
        <v>0</v>
      </c>
      <c r="T130" s="13">
        <f t="shared" si="167"/>
        <v>0</v>
      </c>
      <c r="U130" s="13">
        <f t="shared" si="168"/>
        <v>0</v>
      </c>
      <c r="V130" s="13">
        <f t="shared" si="169"/>
        <v>-4.0021944999999948E-2</v>
      </c>
      <c r="W130" s="13">
        <f t="shared" si="170"/>
        <v>-13.329454035676589</v>
      </c>
      <c r="X130" s="14" t="s">
        <v>268</v>
      </c>
    </row>
    <row r="131" spans="1:24" ht="47.25" x14ac:dyDescent="0.25">
      <c r="A131" s="22" t="s">
        <v>115</v>
      </c>
      <c r="B131" s="23" t="s">
        <v>252</v>
      </c>
      <c r="C131" s="24" t="s">
        <v>253</v>
      </c>
      <c r="D131" s="13">
        <f t="shared" si="184"/>
        <v>2.85334245</v>
      </c>
      <c r="E131" s="13">
        <v>0</v>
      </c>
      <c r="F131" s="13">
        <v>0</v>
      </c>
      <c r="G131" s="13">
        <v>0</v>
      </c>
      <c r="H131" s="13">
        <v>2.85334245</v>
      </c>
      <c r="I131" s="13">
        <f t="shared" si="185"/>
        <v>0</v>
      </c>
      <c r="J131" s="13">
        <v>0</v>
      </c>
      <c r="K131" s="13">
        <v>0</v>
      </c>
      <c r="L131" s="13">
        <v>0</v>
      </c>
      <c r="M131" s="13">
        <v>0</v>
      </c>
      <c r="N131" s="13">
        <f t="shared" si="161"/>
        <v>-2.85334245</v>
      </c>
      <c r="O131" s="13">
        <f t="shared" si="162"/>
        <v>-100</v>
      </c>
      <c r="P131" s="13">
        <f t="shared" si="163"/>
        <v>0</v>
      </c>
      <c r="Q131" s="13">
        <f t="shared" si="164"/>
        <v>0</v>
      </c>
      <c r="R131" s="13">
        <f t="shared" si="165"/>
        <v>0</v>
      </c>
      <c r="S131" s="13">
        <f t="shared" si="166"/>
        <v>0</v>
      </c>
      <c r="T131" s="13">
        <f t="shared" si="167"/>
        <v>0</v>
      </c>
      <c r="U131" s="13">
        <f t="shared" si="168"/>
        <v>0</v>
      </c>
      <c r="V131" s="13">
        <f t="shared" si="169"/>
        <v>-2.85334245</v>
      </c>
      <c r="W131" s="13">
        <f t="shared" si="170"/>
        <v>-100</v>
      </c>
      <c r="X131" s="14" t="s">
        <v>23</v>
      </c>
    </row>
    <row r="132" spans="1:24" ht="31.5" x14ac:dyDescent="0.25">
      <c r="A132" s="22" t="s">
        <v>115</v>
      </c>
      <c r="B132" s="23" t="s">
        <v>254</v>
      </c>
      <c r="C132" s="24" t="s">
        <v>127</v>
      </c>
      <c r="D132" s="13">
        <f t="shared" si="184"/>
        <v>10.815016</v>
      </c>
      <c r="E132" s="13">
        <v>0</v>
      </c>
      <c r="F132" s="13">
        <v>0</v>
      </c>
      <c r="G132" s="13">
        <v>0</v>
      </c>
      <c r="H132" s="13">
        <v>10.815016</v>
      </c>
      <c r="I132" s="13">
        <f t="shared" si="185"/>
        <v>0</v>
      </c>
      <c r="J132" s="13">
        <v>0</v>
      </c>
      <c r="K132" s="13">
        <v>0</v>
      </c>
      <c r="L132" s="13">
        <v>0</v>
      </c>
      <c r="M132" s="13">
        <v>0</v>
      </c>
      <c r="N132" s="13">
        <f t="shared" si="161"/>
        <v>-10.815016</v>
      </c>
      <c r="O132" s="13">
        <f t="shared" si="162"/>
        <v>-100</v>
      </c>
      <c r="P132" s="13">
        <f t="shared" si="163"/>
        <v>0</v>
      </c>
      <c r="Q132" s="13">
        <f t="shared" si="164"/>
        <v>0</v>
      </c>
      <c r="R132" s="13">
        <f t="shared" si="165"/>
        <v>0</v>
      </c>
      <c r="S132" s="13">
        <f t="shared" si="166"/>
        <v>0</v>
      </c>
      <c r="T132" s="13">
        <f t="shared" si="167"/>
        <v>0</v>
      </c>
      <c r="U132" s="13">
        <f t="shared" si="168"/>
        <v>0</v>
      </c>
      <c r="V132" s="13">
        <f t="shared" si="169"/>
        <v>-10.815016</v>
      </c>
      <c r="W132" s="13">
        <f t="shared" si="170"/>
        <v>-100</v>
      </c>
      <c r="X132" s="14" t="s">
        <v>23</v>
      </c>
    </row>
    <row r="133" spans="1:24" x14ac:dyDescent="0.25">
      <c r="A133" s="22" t="s">
        <v>115</v>
      </c>
      <c r="B133" s="23" t="s">
        <v>255</v>
      </c>
      <c r="C133" s="24" t="s">
        <v>126</v>
      </c>
      <c r="D133" s="13">
        <f t="shared" si="184"/>
        <v>8.8532624899999988</v>
      </c>
      <c r="E133" s="13">
        <v>0</v>
      </c>
      <c r="F133" s="13">
        <v>0</v>
      </c>
      <c r="G133" s="13">
        <v>0</v>
      </c>
      <c r="H133" s="13">
        <v>8.8532624899999988</v>
      </c>
      <c r="I133" s="13">
        <f t="shared" si="185"/>
        <v>0</v>
      </c>
      <c r="J133" s="13">
        <v>0</v>
      </c>
      <c r="K133" s="13">
        <v>0</v>
      </c>
      <c r="L133" s="13">
        <v>0</v>
      </c>
      <c r="M133" s="13">
        <v>0</v>
      </c>
      <c r="N133" s="13">
        <f t="shared" si="161"/>
        <v>-8.8532624899999988</v>
      </c>
      <c r="O133" s="13">
        <f t="shared" si="162"/>
        <v>-100</v>
      </c>
      <c r="P133" s="13">
        <f t="shared" si="163"/>
        <v>0</v>
      </c>
      <c r="Q133" s="13">
        <f t="shared" si="164"/>
        <v>0</v>
      </c>
      <c r="R133" s="13">
        <f t="shared" si="165"/>
        <v>0</v>
      </c>
      <c r="S133" s="13">
        <f t="shared" si="166"/>
        <v>0</v>
      </c>
      <c r="T133" s="13">
        <f t="shared" si="167"/>
        <v>0</v>
      </c>
      <c r="U133" s="13">
        <f t="shared" si="168"/>
        <v>0</v>
      </c>
      <c r="V133" s="13">
        <f t="shared" si="169"/>
        <v>-8.8532624899999988</v>
      </c>
      <c r="W133" s="13">
        <f t="shared" si="170"/>
        <v>-100</v>
      </c>
      <c r="X133" s="14" t="s">
        <v>23</v>
      </c>
    </row>
    <row r="134" spans="1:24" x14ac:dyDescent="0.25">
      <c r="A134" s="22" t="s">
        <v>115</v>
      </c>
      <c r="B134" s="23" t="s">
        <v>256</v>
      </c>
      <c r="C134" s="24" t="s">
        <v>257</v>
      </c>
      <c r="D134" s="13">
        <f t="shared" si="184"/>
        <v>24.6448</v>
      </c>
      <c r="E134" s="13">
        <v>0</v>
      </c>
      <c r="F134" s="13">
        <v>0</v>
      </c>
      <c r="G134" s="13">
        <v>0</v>
      </c>
      <c r="H134" s="13">
        <v>24.6448</v>
      </c>
      <c r="I134" s="13">
        <f t="shared" si="185"/>
        <v>0</v>
      </c>
      <c r="J134" s="13">
        <v>0</v>
      </c>
      <c r="K134" s="13">
        <v>0</v>
      </c>
      <c r="L134" s="13">
        <v>0</v>
      </c>
      <c r="M134" s="13">
        <v>0</v>
      </c>
      <c r="N134" s="13">
        <f t="shared" si="161"/>
        <v>-24.6448</v>
      </c>
      <c r="O134" s="13">
        <f t="shared" si="162"/>
        <v>-100</v>
      </c>
      <c r="P134" s="13">
        <f t="shared" si="163"/>
        <v>0</v>
      </c>
      <c r="Q134" s="13">
        <f t="shared" si="164"/>
        <v>0</v>
      </c>
      <c r="R134" s="13">
        <f t="shared" si="165"/>
        <v>0</v>
      </c>
      <c r="S134" s="13">
        <f t="shared" si="166"/>
        <v>0</v>
      </c>
      <c r="T134" s="13">
        <f t="shared" si="167"/>
        <v>0</v>
      </c>
      <c r="U134" s="13">
        <f t="shared" si="168"/>
        <v>0</v>
      </c>
      <c r="V134" s="13">
        <f t="shared" si="169"/>
        <v>-24.6448</v>
      </c>
      <c r="W134" s="13">
        <f t="shared" si="170"/>
        <v>-100</v>
      </c>
      <c r="X134" s="14" t="s">
        <v>23</v>
      </c>
    </row>
    <row r="135" spans="1:24" x14ac:dyDescent="0.25">
      <c r="A135" s="22" t="s">
        <v>115</v>
      </c>
      <c r="B135" s="23" t="s">
        <v>258</v>
      </c>
      <c r="C135" s="24" t="s">
        <v>259</v>
      </c>
      <c r="D135" s="13">
        <f t="shared" si="184"/>
        <v>17.337166666314999</v>
      </c>
      <c r="E135" s="13">
        <v>0</v>
      </c>
      <c r="F135" s="13">
        <v>0</v>
      </c>
      <c r="G135" s="13">
        <v>0</v>
      </c>
      <c r="H135" s="13">
        <v>17.337166666314999</v>
      </c>
      <c r="I135" s="13">
        <f t="shared" si="185"/>
        <v>0</v>
      </c>
      <c r="J135" s="13">
        <v>0</v>
      </c>
      <c r="K135" s="13">
        <v>0</v>
      </c>
      <c r="L135" s="13">
        <v>0</v>
      </c>
      <c r="M135" s="13">
        <v>0</v>
      </c>
      <c r="N135" s="13">
        <f t="shared" si="161"/>
        <v>-17.337166666314999</v>
      </c>
      <c r="O135" s="13">
        <f t="shared" si="162"/>
        <v>-100</v>
      </c>
      <c r="P135" s="13">
        <f t="shared" si="163"/>
        <v>0</v>
      </c>
      <c r="Q135" s="13">
        <f t="shared" si="164"/>
        <v>0</v>
      </c>
      <c r="R135" s="13">
        <f t="shared" si="165"/>
        <v>0</v>
      </c>
      <c r="S135" s="13">
        <f t="shared" si="166"/>
        <v>0</v>
      </c>
      <c r="T135" s="13">
        <f t="shared" si="167"/>
        <v>0</v>
      </c>
      <c r="U135" s="13">
        <f t="shared" si="168"/>
        <v>0</v>
      </c>
      <c r="V135" s="13">
        <f t="shared" si="169"/>
        <v>-17.337166666314999</v>
      </c>
      <c r="W135" s="13">
        <f t="shared" si="170"/>
        <v>-100</v>
      </c>
      <c r="X135" s="14" t="s">
        <v>23</v>
      </c>
    </row>
    <row r="136" spans="1:24" x14ac:dyDescent="0.25">
      <c r="A136" s="22" t="s">
        <v>115</v>
      </c>
      <c r="B136" s="23" t="s">
        <v>260</v>
      </c>
      <c r="C136" s="24" t="s">
        <v>261</v>
      </c>
      <c r="D136" s="13">
        <f t="shared" si="184"/>
        <v>2.2741200199999998</v>
      </c>
      <c r="E136" s="13">
        <v>0</v>
      </c>
      <c r="F136" s="13">
        <v>0</v>
      </c>
      <c r="G136" s="13">
        <v>0</v>
      </c>
      <c r="H136" s="13">
        <v>2.2741200199999998</v>
      </c>
      <c r="I136" s="13">
        <f t="shared" si="185"/>
        <v>0</v>
      </c>
      <c r="J136" s="13">
        <v>0</v>
      </c>
      <c r="K136" s="13">
        <v>0</v>
      </c>
      <c r="L136" s="13">
        <v>0</v>
      </c>
      <c r="M136" s="13">
        <v>0</v>
      </c>
      <c r="N136" s="13">
        <f t="shared" si="161"/>
        <v>-2.2741200199999998</v>
      </c>
      <c r="O136" s="13">
        <f t="shared" si="162"/>
        <v>-100</v>
      </c>
      <c r="P136" s="13">
        <f t="shared" si="163"/>
        <v>0</v>
      </c>
      <c r="Q136" s="13">
        <f t="shared" si="164"/>
        <v>0</v>
      </c>
      <c r="R136" s="13">
        <f t="shared" si="165"/>
        <v>0</v>
      </c>
      <c r="S136" s="13">
        <f t="shared" si="166"/>
        <v>0</v>
      </c>
      <c r="T136" s="13">
        <f t="shared" si="167"/>
        <v>0</v>
      </c>
      <c r="U136" s="13">
        <f t="shared" si="168"/>
        <v>0</v>
      </c>
      <c r="V136" s="13">
        <f t="shared" si="169"/>
        <v>-2.2741200199999998</v>
      </c>
      <c r="W136" s="13">
        <f t="shared" si="170"/>
        <v>-100</v>
      </c>
      <c r="X136" s="14" t="s">
        <v>23</v>
      </c>
    </row>
    <row r="137" spans="1:24" x14ac:dyDescent="0.25">
      <c r="A137" s="22" t="s">
        <v>115</v>
      </c>
      <c r="B137" s="23" t="s">
        <v>262</v>
      </c>
      <c r="C137" s="24" t="s">
        <v>263</v>
      </c>
      <c r="D137" s="13">
        <f t="shared" si="184"/>
        <v>1.6194249999999999</v>
      </c>
      <c r="E137" s="13">
        <v>0</v>
      </c>
      <c r="F137" s="13">
        <v>0</v>
      </c>
      <c r="G137" s="13">
        <v>0</v>
      </c>
      <c r="H137" s="13">
        <v>1.6194249999999999</v>
      </c>
      <c r="I137" s="13">
        <f t="shared" si="185"/>
        <v>0</v>
      </c>
      <c r="J137" s="13">
        <v>0</v>
      </c>
      <c r="K137" s="13">
        <v>0</v>
      </c>
      <c r="L137" s="13">
        <v>0</v>
      </c>
      <c r="M137" s="13">
        <v>0</v>
      </c>
      <c r="N137" s="13">
        <f t="shared" si="161"/>
        <v>-1.6194249999999999</v>
      </c>
      <c r="O137" s="13">
        <f t="shared" si="162"/>
        <v>-100</v>
      </c>
      <c r="P137" s="13">
        <f t="shared" si="163"/>
        <v>0</v>
      </c>
      <c r="Q137" s="13">
        <f t="shared" si="164"/>
        <v>0</v>
      </c>
      <c r="R137" s="13">
        <f t="shared" si="165"/>
        <v>0</v>
      </c>
      <c r="S137" s="13">
        <f t="shared" si="166"/>
        <v>0</v>
      </c>
      <c r="T137" s="13">
        <f t="shared" si="167"/>
        <v>0</v>
      </c>
      <c r="U137" s="13">
        <f t="shared" si="168"/>
        <v>0</v>
      </c>
      <c r="V137" s="13">
        <f t="shared" si="169"/>
        <v>-1.6194249999999999</v>
      </c>
      <c r="W137" s="13">
        <f t="shared" si="170"/>
        <v>-100</v>
      </c>
      <c r="X137" s="14" t="s">
        <v>23</v>
      </c>
    </row>
  </sheetData>
  <mergeCells count="14">
    <mergeCell ref="A13:A16"/>
    <mergeCell ref="B13:B16"/>
    <mergeCell ref="C13:C16"/>
    <mergeCell ref="D13:M13"/>
    <mergeCell ref="N13:W14"/>
    <mergeCell ref="X13:X16"/>
    <mergeCell ref="D14:M14"/>
    <mergeCell ref="D15:H15"/>
    <mergeCell ref="I15:M15"/>
    <mergeCell ref="N15:O15"/>
    <mergeCell ref="P15:Q15"/>
    <mergeCell ref="R15:S15"/>
    <mergeCell ref="T15:U15"/>
    <mergeCell ref="V15:W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11</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2023-11-03T02:22:14Z</dcterms:created>
  <dcterms:modified xsi:type="dcterms:W3CDTF">2025-05-08T09:10:21Z</dcterms:modified>
</cp:coreProperties>
</file>