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Евгения Игоревна\Desktop\Рабочая\ИПР\Отчет 2024\КЭС\2024 год\1 Рабочие\Формы в работе\"/>
    </mc:Choice>
  </mc:AlternateContent>
  <xr:revisionPtr revIDLastSave="0" documentId="13_ncr:1_{D1E7E00B-DDBD-46E3-AC4A-BCF032C0044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Форма" sheetId="1" r:id="rId1"/>
  </sheets>
  <definedNames>
    <definedName name="_xlnm._FilterDatabase" localSheetId="0" hidden="1">Форма!$A$14:$BB$114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48" i="1" l="1"/>
  <c r="AS51" i="1"/>
  <c r="AS53" i="1"/>
  <c r="AS57" i="1"/>
  <c r="AS59" i="1"/>
  <c r="AS63" i="1"/>
  <c r="AS72" i="1"/>
  <c r="AS100" i="1"/>
  <c r="AS102" i="1"/>
  <c r="AS108" i="1"/>
  <c r="AS112" i="1"/>
  <c r="AS25" i="1"/>
  <c r="AS28" i="1"/>
  <c r="AS30" i="1"/>
  <c r="AS43" i="1"/>
  <c r="AS55" i="1"/>
  <c r="AS61" i="1"/>
  <c r="AS70" i="1"/>
  <c r="AS78" i="1"/>
  <c r="AS98" i="1"/>
  <c r="AS104" i="1"/>
  <c r="AS106" i="1"/>
  <c r="AS110" i="1"/>
  <c r="AS114" i="1"/>
  <c r="AS58" i="1"/>
  <c r="AS60" i="1"/>
  <c r="AS62" i="1"/>
  <c r="AS64" i="1"/>
  <c r="AS68" i="1"/>
  <c r="AS71" i="1"/>
  <c r="AS75" i="1"/>
  <c r="AS77" i="1"/>
  <c r="AS79" i="1"/>
  <c r="AS82" i="1"/>
  <c r="AS99" i="1"/>
  <c r="AS101" i="1"/>
  <c r="AS105" i="1"/>
  <c r="AS107" i="1"/>
  <c r="AS109" i="1"/>
  <c r="AS111" i="1"/>
  <c r="AS113" i="1"/>
  <c r="AS26" i="1"/>
  <c r="AS29" i="1"/>
  <c r="AS47" i="1"/>
  <c r="AS49" i="1"/>
  <c r="AS54" i="1"/>
  <c r="AS56" i="1"/>
  <c r="BB114" i="1" l="1"/>
  <c r="BA114" i="1"/>
  <c r="AZ114" i="1"/>
  <c r="AY114" i="1"/>
  <c r="AX114" i="1"/>
  <c r="AW114" i="1"/>
  <c r="AV114" i="1"/>
  <c r="AU114" i="1"/>
  <c r="AT114" i="1"/>
  <c r="BB113" i="1"/>
  <c r="BA113" i="1"/>
  <c r="AZ113" i="1"/>
  <c r="AY113" i="1"/>
  <c r="AX113" i="1"/>
  <c r="AW113" i="1"/>
  <c r="AV113" i="1"/>
  <c r="AU113" i="1"/>
  <c r="AT113" i="1"/>
  <c r="BB112" i="1"/>
  <c r="BA112" i="1"/>
  <c r="AZ112" i="1"/>
  <c r="AY112" i="1"/>
  <c r="AX112" i="1"/>
  <c r="AW112" i="1"/>
  <c r="AV112" i="1"/>
  <c r="AU112" i="1"/>
  <c r="AT112" i="1"/>
  <c r="BB111" i="1"/>
  <c r="BA111" i="1"/>
  <c r="AZ111" i="1"/>
  <c r="AY111" i="1"/>
  <c r="AX111" i="1"/>
  <c r="AW111" i="1"/>
  <c r="AV111" i="1"/>
  <c r="AU111" i="1"/>
  <c r="AT111" i="1"/>
  <c r="BB110" i="1"/>
  <c r="BA110" i="1"/>
  <c r="AZ110" i="1"/>
  <c r="AY110" i="1"/>
  <c r="AX110" i="1"/>
  <c r="AW110" i="1"/>
  <c r="AV110" i="1"/>
  <c r="AU110" i="1"/>
  <c r="AT110" i="1"/>
  <c r="BB109" i="1"/>
  <c r="BA109" i="1"/>
  <c r="AZ109" i="1"/>
  <c r="AY109" i="1"/>
  <c r="AX109" i="1"/>
  <c r="AW109" i="1"/>
  <c r="AV109" i="1"/>
  <c r="AU109" i="1"/>
  <c r="AT109" i="1"/>
  <c r="BB108" i="1"/>
  <c r="BA108" i="1"/>
  <c r="AZ108" i="1"/>
  <c r="AY108" i="1"/>
  <c r="AX108" i="1"/>
  <c r="AW108" i="1"/>
  <c r="AV108" i="1"/>
  <c r="AU108" i="1"/>
  <c r="AT108" i="1"/>
  <c r="BB107" i="1"/>
  <c r="BA107" i="1"/>
  <c r="AZ107" i="1"/>
  <c r="AY107" i="1"/>
  <c r="AX107" i="1"/>
  <c r="AW107" i="1"/>
  <c r="AV107" i="1"/>
  <c r="AU107" i="1"/>
  <c r="AT107" i="1"/>
  <c r="BB106" i="1"/>
  <c r="BA106" i="1"/>
  <c r="AZ106" i="1"/>
  <c r="AY106" i="1"/>
  <c r="AX106" i="1"/>
  <c r="AW106" i="1"/>
  <c r="AV106" i="1"/>
  <c r="AU106" i="1"/>
  <c r="AT106" i="1"/>
  <c r="BB105" i="1"/>
  <c r="BA105" i="1"/>
  <c r="AZ105" i="1"/>
  <c r="AY105" i="1"/>
  <c r="AX105" i="1"/>
  <c r="AW105" i="1"/>
  <c r="AV105" i="1"/>
  <c r="AU105" i="1"/>
  <c r="AT105" i="1"/>
  <c r="BB104" i="1"/>
  <c r="BA104" i="1"/>
  <c r="AZ104" i="1"/>
  <c r="AY104" i="1"/>
  <c r="AX104" i="1"/>
  <c r="AW104" i="1"/>
  <c r="AV104" i="1"/>
  <c r="AU104" i="1"/>
  <c r="AT104" i="1"/>
  <c r="BB102" i="1"/>
  <c r="BA102" i="1"/>
  <c r="AZ102" i="1"/>
  <c r="AY102" i="1"/>
  <c r="AX102" i="1"/>
  <c r="AW102" i="1"/>
  <c r="AV102" i="1"/>
  <c r="AU102" i="1"/>
  <c r="AT102" i="1"/>
  <c r="BB101" i="1"/>
  <c r="BA101" i="1"/>
  <c r="AZ101" i="1"/>
  <c r="AY101" i="1"/>
  <c r="AX101" i="1"/>
  <c r="AW101" i="1"/>
  <c r="AV101" i="1"/>
  <c r="AU101" i="1"/>
  <c r="AT101" i="1"/>
  <c r="BB100" i="1"/>
  <c r="BA100" i="1"/>
  <c r="AZ100" i="1"/>
  <c r="AY100" i="1"/>
  <c r="AX100" i="1"/>
  <c r="AW100" i="1"/>
  <c r="AV100" i="1"/>
  <c r="AU100" i="1"/>
  <c r="AT100" i="1"/>
  <c r="BB99" i="1"/>
  <c r="BA99" i="1"/>
  <c r="AZ99" i="1"/>
  <c r="AY99" i="1"/>
  <c r="AX99" i="1"/>
  <c r="AW99" i="1"/>
  <c r="AV99" i="1"/>
  <c r="AU99" i="1"/>
  <c r="AT99" i="1"/>
  <c r="BB98" i="1"/>
  <c r="BA98" i="1"/>
  <c r="AZ98" i="1"/>
  <c r="AY98" i="1"/>
  <c r="AX98" i="1"/>
  <c r="AW98" i="1"/>
  <c r="AV98" i="1"/>
  <c r="AU98" i="1"/>
  <c r="AT98" i="1"/>
  <c r="BB82" i="1"/>
  <c r="BA82" i="1"/>
  <c r="AZ82" i="1"/>
  <c r="AY82" i="1"/>
  <c r="AX82" i="1"/>
  <c r="AW82" i="1"/>
  <c r="AV82" i="1"/>
  <c r="AU82" i="1"/>
  <c r="AT82" i="1"/>
  <c r="BB79" i="1"/>
  <c r="BA79" i="1"/>
  <c r="AZ79" i="1"/>
  <c r="AY79" i="1"/>
  <c r="AX79" i="1"/>
  <c r="AW79" i="1"/>
  <c r="AV79" i="1"/>
  <c r="AU79" i="1"/>
  <c r="AT79" i="1"/>
  <c r="BB78" i="1"/>
  <c r="BA78" i="1"/>
  <c r="AZ78" i="1"/>
  <c r="AY78" i="1"/>
  <c r="AX78" i="1"/>
  <c r="AW78" i="1"/>
  <c r="AV78" i="1"/>
  <c r="AU78" i="1"/>
  <c r="AT78" i="1"/>
  <c r="BB77" i="1"/>
  <c r="BA77" i="1"/>
  <c r="AZ77" i="1"/>
  <c r="AY77" i="1"/>
  <c r="AX77" i="1"/>
  <c r="AW77" i="1"/>
  <c r="AV77" i="1"/>
  <c r="AU77" i="1"/>
  <c r="AT77" i="1"/>
  <c r="BB75" i="1"/>
  <c r="BA75" i="1"/>
  <c r="AZ75" i="1"/>
  <c r="AY75" i="1"/>
  <c r="AX75" i="1"/>
  <c r="AW75" i="1"/>
  <c r="AV75" i="1"/>
  <c r="AU75" i="1"/>
  <c r="AT75" i="1"/>
  <c r="BB72" i="1"/>
  <c r="BA72" i="1"/>
  <c r="AZ72" i="1"/>
  <c r="AY72" i="1"/>
  <c r="AX72" i="1"/>
  <c r="AW72" i="1"/>
  <c r="AV72" i="1"/>
  <c r="AU72" i="1"/>
  <c r="AT72" i="1"/>
  <c r="BB71" i="1"/>
  <c r="BA71" i="1"/>
  <c r="AZ71" i="1"/>
  <c r="AY71" i="1"/>
  <c r="AX71" i="1"/>
  <c r="AW71" i="1"/>
  <c r="AV71" i="1"/>
  <c r="AU71" i="1"/>
  <c r="AT71" i="1"/>
  <c r="BB70" i="1"/>
  <c r="BA70" i="1"/>
  <c r="AZ70" i="1"/>
  <c r="AY70" i="1"/>
  <c r="AX70" i="1"/>
  <c r="AW70" i="1"/>
  <c r="AV70" i="1"/>
  <c r="AU70" i="1"/>
  <c r="AT70" i="1"/>
  <c r="BB68" i="1"/>
  <c r="BA68" i="1"/>
  <c r="AZ68" i="1"/>
  <c r="AY68" i="1"/>
  <c r="AX68" i="1"/>
  <c r="AW68" i="1"/>
  <c r="AV68" i="1"/>
  <c r="AU68" i="1"/>
  <c r="AT68" i="1"/>
  <c r="BB64" i="1"/>
  <c r="BA64" i="1"/>
  <c r="AZ64" i="1"/>
  <c r="AY64" i="1"/>
  <c r="AX64" i="1"/>
  <c r="AW64" i="1"/>
  <c r="AV64" i="1"/>
  <c r="AU64" i="1"/>
  <c r="AT64" i="1"/>
  <c r="BB63" i="1"/>
  <c r="BA63" i="1"/>
  <c r="AZ63" i="1"/>
  <c r="AY63" i="1"/>
  <c r="AX63" i="1"/>
  <c r="AW63" i="1"/>
  <c r="AV63" i="1"/>
  <c r="AU63" i="1"/>
  <c r="AT63" i="1"/>
  <c r="BB62" i="1"/>
  <c r="BA62" i="1"/>
  <c r="AZ62" i="1"/>
  <c r="AY62" i="1"/>
  <c r="AX62" i="1"/>
  <c r="AW62" i="1"/>
  <c r="AV62" i="1"/>
  <c r="AU62" i="1"/>
  <c r="AT62" i="1"/>
  <c r="BB61" i="1"/>
  <c r="BA61" i="1"/>
  <c r="AZ61" i="1"/>
  <c r="AY61" i="1"/>
  <c r="AX61" i="1"/>
  <c r="AW61" i="1"/>
  <c r="AV61" i="1"/>
  <c r="AU61" i="1"/>
  <c r="AT61" i="1"/>
  <c r="BB60" i="1"/>
  <c r="BA60" i="1"/>
  <c r="AZ60" i="1"/>
  <c r="AY60" i="1"/>
  <c r="AX60" i="1"/>
  <c r="AW60" i="1"/>
  <c r="AV60" i="1"/>
  <c r="AU60" i="1"/>
  <c r="AT60" i="1"/>
  <c r="BB59" i="1"/>
  <c r="BA59" i="1"/>
  <c r="AZ59" i="1"/>
  <c r="AY59" i="1"/>
  <c r="AX59" i="1"/>
  <c r="AW59" i="1"/>
  <c r="AV59" i="1"/>
  <c r="AU59" i="1"/>
  <c r="AT59" i="1"/>
  <c r="BB58" i="1"/>
  <c r="BA58" i="1"/>
  <c r="AZ58" i="1"/>
  <c r="AY58" i="1"/>
  <c r="AX58" i="1"/>
  <c r="AW58" i="1"/>
  <c r="AV58" i="1"/>
  <c r="AU58" i="1"/>
  <c r="AT58" i="1"/>
  <c r="BB57" i="1"/>
  <c r="BA57" i="1"/>
  <c r="AZ57" i="1"/>
  <c r="AY57" i="1"/>
  <c r="AX57" i="1"/>
  <c r="AW57" i="1"/>
  <c r="AV57" i="1"/>
  <c r="AU57" i="1"/>
  <c r="AT57" i="1"/>
  <c r="BB56" i="1"/>
  <c r="BA56" i="1"/>
  <c r="AZ56" i="1"/>
  <c r="AY56" i="1"/>
  <c r="AX56" i="1"/>
  <c r="AW56" i="1"/>
  <c r="AV56" i="1"/>
  <c r="AU56" i="1"/>
  <c r="AT56" i="1"/>
  <c r="BB55" i="1"/>
  <c r="BA55" i="1"/>
  <c r="AZ55" i="1"/>
  <c r="AY55" i="1"/>
  <c r="AX55" i="1"/>
  <c r="AW55" i="1"/>
  <c r="AV55" i="1"/>
  <c r="AU55" i="1"/>
  <c r="AT55" i="1"/>
  <c r="BB54" i="1"/>
  <c r="BA54" i="1"/>
  <c r="AZ54" i="1"/>
  <c r="AY54" i="1"/>
  <c r="AX54" i="1"/>
  <c r="AW54" i="1"/>
  <c r="AV54" i="1"/>
  <c r="AU54" i="1"/>
  <c r="AT54" i="1"/>
  <c r="BB53" i="1"/>
  <c r="BA53" i="1"/>
  <c r="AZ53" i="1"/>
  <c r="AY53" i="1"/>
  <c r="AX53" i="1"/>
  <c r="AW53" i="1"/>
  <c r="AV53" i="1"/>
  <c r="AU53" i="1"/>
  <c r="AT53" i="1"/>
  <c r="BB51" i="1"/>
  <c r="BA51" i="1"/>
  <c r="AZ51" i="1"/>
  <c r="AY51" i="1"/>
  <c r="AX51" i="1"/>
  <c r="AW51" i="1"/>
  <c r="AV51" i="1"/>
  <c r="AU51" i="1"/>
  <c r="AT51" i="1"/>
  <c r="BB49" i="1"/>
  <c r="BA49" i="1"/>
  <c r="AZ49" i="1"/>
  <c r="AY49" i="1"/>
  <c r="AX49" i="1"/>
  <c r="AW49" i="1"/>
  <c r="AV49" i="1"/>
  <c r="AU49" i="1"/>
  <c r="AT49" i="1"/>
  <c r="BB48" i="1"/>
  <c r="BA48" i="1"/>
  <c r="AZ48" i="1"/>
  <c r="AY48" i="1"/>
  <c r="AX48" i="1"/>
  <c r="AW48" i="1"/>
  <c r="AV48" i="1"/>
  <c r="AU48" i="1"/>
  <c r="AT48" i="1"/>
  <c r="BB47" i="1"/>
  <c r="BA47" i="1"/>
  <c r="AZ47" i="1"/>
  <c r="AY47" i="1"/>
  <c r="AX47" i="1"/>
  <c r="AW47" i="1"/>
  <c r="AV47" i="1"/>
  <c r="AU47" i="1"/>
  <c r="AT47" i="1"/>
  <c r="BB43" i="1"/>
  <c r="BA43" i="1"/>
  <c r="AZ43" i="1"/>
  <c r="AY43" i="1"/>
  <c r="AX43" i="1"/>
  <c r="AW43" i="1"/>
  <c r="AV43" i="1"/>
  <c r="AU43" i="1"/>
  <c r="AT43" i="1"/>
  <c r="BB30" i="1"/>
  <c r="BA30" i="1"/>
  <c r="AZ30" i="1"/>
  <c r="AY30" i="1"/>
  <c r="AX30" i="1"/>
  <c r="AW30" i="1"/>
  <c r="AV30" i="1"/>
  <c r="AU30" i="1"/>
  <c r="AT30" i="1"/>
  <c r="BB29" i="1"/>
  <c r="BA29" i="1"/>
  <c r="AZ29" i="1"/>
  <c r="AY29" i="1"/>
  <c r="AX29" i="1"/>
  <c r="AW29" i="1"/>
  <c r="AV29" i="1"/>
  <c r="AU29" i="1"/>
  <c r="AT29" i="1"/>
  <c r="BB28" i="1"/>
  <c r="BA28" i="1"/>
  <c r="AZ28" i="1"/>
  <c r="AY28" i="1"/>
  <c r="AX28" i="1"/>
  <c r="AW28" i="1"/>
  <c r="AV28" i="1"/>
  <c r="AU28" i="1"/>
  <c r="AT28" i="1"/>
  <c r="BB26" i="1"/>
  <c r="BA26" i="1"/>
  <c r="AZ26" i="1"/>
  <c r="AY26" i="1"/>
  <c r="AX26" i="1"/>
  <c r="AW26" i="1"/>
  <c r="AV26" i="1"/>
  <c r="AU26" i="1"/>
  <c r="AT26" i="1"/>
  <c r="AT25" i="1"/>
  <c r="AU25" i="1"/>
  <c r="AV25" i="1"/>
  <c r="AW25" i="1"/>
  <c r="AX25" i="1"/>
  <c r="AY25" i="1"/>
  <c r="AZ25" i="1"/>
  <c r="BA25" i="1"/>
  <c r="BB25" i="1"/>
  <c r="E19" i="1" l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D20" i="1"/>
  <c r="D19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Y35" i="1"/>
  <c r="AZ35" i="1"/>
  <c r="BA35" i="1"/>
  <c r="BB35" i="1"/>
  <c r="D35" i="1"/>
  <c r="BB97" i="1"/>
  <c r="BB21" i="1" s="1"/>
  <c r="BA97" i="1"/>
  <c r="BA21" i="1" s="1"/>
  <c r="AZ97" i="1"/>
  <c r="AZ21" i="1" s="1"/>
  <c r="AY97" i="1"/>
  <c r="AY21" i="1" s="1"/>
  <c r="AX97" i="1"/>
  <c r="AX21" i="1" s="1"/>
  <c r="AW97" i="1"/>
  <c r="AW21" i="1" s="1"/>
  <c r="AV97" i="1"/>
  <c r="AV21" i="1" s="1"/>
  <c r="AU97" i="1"/>
  <c r="AU21" i="1" s="1"/>
  <c r="AT97" i="1"/>
  <c r="AT21" i="1" s="1"/>
  <c r="AS97" i="1"/>
  <c r="AS21" i="1" s="1"/>
  <c r="AR97" i="1"/>
  <c r="AR21" i="1" s="1"/>
  <c r="AQ97" i="1"/>
  <c r="AQ21" i="1" s="1"/>
  <c r="AP97" i="1"/>
  <c r="AP21" i="1" s="1"/>
  <c r="AO97" i="1"/>
  <c r="AO21" i="1" s="1"/>
  <c r="AN97" i="1"/>
  <c r="AN21" i="1" s="1"/>
  <c r="AM97" i="1"/>
  <c r="AM21" i="1" s="1"/>
  <c r="AL97" i="1"/>
  <c r="AL21" i="1" s="1"/>
  <c r="AK97" i="1"/>
  <c r="AK21" i="1" s="1"/>
  <c r="AJ97" i="1"/>
  <c r="AJ21" i="1" s="1"/>
  <c r="AI97" i="1"/>
  <c r="AI21" i="1" s="1"/>
  <c r="AH97" i="1"/>
  <c r="AH21" i="1" s="1"/>
  <c r="AG97" i="1"/>
  <c r="AG21" i="1" s="1"/>
  <c r="AF97" i="1"/>
  <c r="AF21" i="1" s="1"/>
  <c r="AE97" i="1"/>
  <c r="AE21" i="1" s="1"/>
  <c r="AD97" i="1"/>
  <c r="AD21" i="1" s="1"/>
  <c r="AC97" i="1"/>
  <c r="AC21" i="1" s="1"/>
  <c r="AB97" i="1"/>
  <c r="AB21" i="1" s="1"/>
  <c r="AA97" i="1"/>
  <c r="AA21" i="1" s="1"/>
  <c r="Z97" i="1"/>
  <c r="Z21" i="1" s="1"/>
  <c r="Y97" i="1"/>
  <c r="Y21" i="1" s="1"/>
  <c r="X97" i="1"/>
  <c r="X21" i="1" s="1"/>
  <c r="W97" i="1"/>
  <c r="W21" i="1" s="1"/>
  <c r="V97" i="1"/>
  <c r="V21" i="1" s="1"/>
  <c r="U97" i="1"/>
  <c r="U21" i="1" s="1"/>
  <c r="T97" i="1"/>
  <c r="T21" i="1" s="1"/>
  <c r="S97" i="1"/>
  <c r="S21" i="1" s="1"/>
  <c r="R97" i="1"/>
  <c r="R21" i="1" s="1"/>
  <c r="Q97" i="1"/>
  <c r="Q21" i="1" s="1"/>
  <c r="P97" i="1"/>
  <c r="P21" i="1" s="1"/>
  <c r="O97" i="1"/>
  <c r="O21" i="1" s="1"/>
  <c r="N97" i="1"/>
  <c r="N21" i="1" s="1"/>
  <c r="M97" i="1"/>
  <c r="M21" i="1" s="1"/>
  <c r="L97" i="1"/>
  <c r="L21" i="1" s="1"/>
  <c r="K97" i="1"/>
  <c r="K21" i="1" s="1"/>
  <c r="J97" i="1"/>
  <c r="J21" i="1" s="1"/>
  <c r="I97" i="1"/>
  <c r="I21" i="1" s="1"/>
  <c r="H97" i="1"/>
  <c r="H21" i="1" s="1"/>
  <c r="G97" i="1"/>
  <c r="G21" i="1" s="1"/>
  <c r="F97" i="1"/>
  <c r="F21" i="1" s="1"/>
  <c r="E97" i="1"/>
  <c r="E21" i="1" s="1"/>
  <c r="D97" i="1"/>
  <c r="D21" i="1" s="1"/>
  <c r="BB92" i="1"/>
  <c r="BB18" i="1" s="1"/>
  <c r="BA92" i="1"/>
  <c r="BA18" i="1" s="1"/>
  <c r="AZ92" i="1"/>
  <c r="AZ18" i="1" s="1"/>
  <c r="AX92" i="1"/>
  <c r="AX18" i="1" s="1"/>
  <c r="AW92" i="1"/>
  <c r="AW18" i="1" s="1"/>
  <c r="AV92" i="1"/>
  <c r="AV18" i="1" s="1"/>
  <c r="AU92" i="1"/>
  <c r="AU18" i="1" s="1"/>
  <c r="AT92" i="1"/>
  <c r="AT18" i="1" s="1"/>
  <c r="AS92" i="1"/>
  <c r="AS18" i="1" s="1"/>
  <c r="AR92" i="1"/>
  <c r="AR18" i="1" s="1"/>
  <c r="AQ92" i="1"/>
  <c r="AQ18" i="1" s="1"/>
  <c r="AP92" i="1"/>
  <c r="AP18" i="1" s="1"/>
  <c r="AO92" i="1"/>
  <c r="AO18" i="1" s="1"/>
  <c r="AN92" i="1"/>
  <c r="AN18" i="1" s="1"/>
  <c r="AM92" i="1"/>
  <c r="AM18" i="1" s="1"/>
  <c r="AL92" i="1"/>
  <c r="AL18" i="1" s="1"/>
  <c r="AK92" i="1"/>
  <c r="AK18" i="1" s="1"/>
  <c r="AJ92" i="1"/>
  <c r="AJ18" i="1" s="1"/>
  <c r="AI92" i="1"/>
  <c r="AI18" i="1" s="1"/>
  <c r="AH92" i="1"/>
  <c r="AH18" i="1" s="1"/>
  <c r="AG92" i="1"/>
  <c r="AG18" i="1" s="1"/>
  <c r="AF92" i="1"/>
  <c r="AF18" i="1" s="1"/>
  <c r="AE92" i="1"/>
  <c r="AE18" i="1" s="1"/>
  <c r="AD92" i="1"/>
  <c r="AD18" i="1" s="1"/>
  <c r="AC92" i="1"/>
  <c r="AC18" i="1" s="1"/>
  <c r="AB92" i="1"/>
  <c r="AB18" i="1" s="1"/>
  <c r="AA92" i="1"/>
  <c r="AA18" i="1" s="1"/>
  <c r="Z92" i="1"/>
  <c r="Z18" i="1" s="1"/>
  <c r="Y92" i="1"/>
  <c r="Y18" i="1" s="1"/>
  <c r="X92" i="1"/>
  <c r="X18" i="1" s="1"/>
  <c r="W92" i="1"/>
  <c r="W18" i="1" s="1"/>
  <c r="V92" i="1"/>
  <c r="V18" i="1" s="1"/>
  <c r="U92" i="1"/>
  <c r="U18" i="1" s="1"/>
  <c r="T92" i="1"/>
  <c r="T18" i="1" s="1"/>
  <c r="S92" i="1"/>
  <c r="S18" i="1" s="1"/>
  <c r="R92" i="1"/>
  <c r="R18" i="1" s="1"/>
  <c r="Q92" i="1"/>
  <c r="Q18" i="1" s="1"/>
  <c r="P92" i="1"/>
  <c r="P18" i="1" s="1"/>
  <c r="O92" i="1"/>
  <c r="O18" i="1" s="1"/>
  <c r="D92" i="1"/>
  <c r="D18" i="1" s="1"/>
  <c r="AY92" i="1"/>
  <c r="AY18" i="1" s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BB42" i="1"/>
  <c r="BB40" i="1" s="1"/>
  <c r="BA42" i="1"/>
  <c r="BA40" i="1" s="1"/>
  <c r="AZ42" i="1"/>
  <c r="AZ40" i="1" s="1"/>
  <c r="AY42" i="1"/>
  <c r="AY40" i="1" s="1"/>
  <c r="AX42" i="1"/>
  <c r="AX40" i="1" s="1"/>
  <c r="AW42" i="1"/>
  <c r="AW40" i="1" s="1"/>
  <c r="AV42" i="1"/>
  <c r="AV40" i="1" s="1"/>
  <c r="AU42" i="1"/>
  <c r="AU40" i="1" s="1"/>
  <c r="AT42" i="1"/>
  <c r="AT40" i="1" s="1"/>
  <c r="AS42" i="1"/>
  <c r="AS40" i="1" s="1"/>
  <c r="AR42" i="1"/>
  <c r="AR40" i="1" s="1"/>
  <c r="AQ42" i="1"/>
  <c r="AQ40" i="1" s="1"/>
  <c r="AP42" i="1"/>
  <c r="AP40" i="1" s="1"/>
  <c r="AO42" i="1"/>
  <c r="AO40" i="1" s="1"/>
  <c r="AN42" i="1"/>
  <c r="AN40" i="1" s="1"/>
  <c r="AM42" i="1"/>
  <c r="AM40" i="1" s="1"/>
  <c r="AL42" i="1"/>
  <c r="AL40" i="1" s="1"/>
  <c r="AK42" i="1"/>
  <c r="AK40" i="1" s="1"/>
  <c r="AJ42" i="1"/>
  <c r="AJ40" i="1" s="1"/>
  <c r="AI42" i="1"/>
  <c r="AI40" i="1" s="1"/>
  <c r="AH42" i="1"/>
  <c r="AH40" i="1" s="1"/>
  <c r="AG42" i="1"/>
  <c r="AG40" i="1" s="1"/>
  <c r="AF42" i="1"/>
  <c r="AF40" i="1" s="1"/>
  <c r="AE42" i="1"/>
  <c r="AE40" i="1" s="1"/>
  <c r="AD42" i="1"/>
  <c r="AD40" i="1" s="1"/>
  <c r="AC42" i="1"/>
  <c r="AC40" i="1" s="1"/>
  <c r="AB42" i="1"/>
  <c r="AB40" i="1" s="1"/>
  <c r="AA42" i="1"/>
  <c r="AA40" i="1" s="1"/>
  <c r="Z42" i="1"/>
  <c r="Z40" i="1" s="1"/>
  <c r="Y42" i="1"/>
  <c r="Y40" i="1" s="1"/>
  <c r="X42" i="1"/>
  <c r="X40" i="1" s="1"/>
  <c r="W42" i="1"/>
  <c r="W40" i="1" s="1"/>
  <c r="V42" i="1"/>
  <c r="V40" i="1" s="1"/>
  <c r="U42" i="1"/>
  <c r="U40" i="1" s="1"/>
  <c r="T42" i="1"/>
  <c r="T40" i="1" s="1"/>
  <c r="S42" i="1"/>
  <c r="S40" i="1" s="1"/>
  <c r="R42" i="1"/>
  <c r="R40" i="1" s="1"/>
  <c r="Q42" i="1"/>
  <c r="Q40" i="1" s="1"/>
  <c r="P42" i="1"/>
  <c r="P40" i="1" s="1"/>
  <c r="O42" i="1"/>
  <c r="O40" i="1" s="1"/>
  <c r="N42" i="1"/>
  <c r="M42" i="1"/>
  <c r="L42" i="1"/>
  <c r="K42" i="1"/>
  <c r="J42" i="1"/>
  <c r="I42" i="1"/>
  <c r="H42" i="1"/>
  <c r="G42" i="1"/>
  <c r="F42" i="1"/>
  <c r="E42" i="1"/>
  <c r="D42" i="1"/>
  <c r="D40" i="1" s="1"/>
  <c r="AP32" i="1"/>
  <c r="Z32" i="1"/>
  <c r="J32" i="1"/>
  <c r="AZ32" i="1"/>
  <c r="AV32" i="1"/>
  <c r="AU32" i="1"/>
  <c r="AR32" i="1"/>
  <c r="AN32" i="1"/>
  <c r="AM32" i="1"/>
  <c r="AJ32" i="1"/>
  <c r="AF32" i="1"/>
  <c r="AE32" i="1"/>
  <c r="AB32" i="1"/>
  <c r="X32" i="1"/>
  <c r="W32" i="1"/>
  <c r="T32" i="1"/>
  <c r="P32" i="1"/>
  <c r="O32" i="1"/>
  <c r="L32" i="1"/>
  <c r="H32" i="1"/>
  <c r="G32" i="1"/>
  <c r="D32" i="1"/>
  <c r="BB32" i="1"/>
  <c r="BA32" i="1"/>
  <c r="AY32" i="1"/>
  <c r="AX32" i="1"/>
  <c r="AW32" i="1"/>
  <c r="AT32" i="1"/>
  <c r="AS32" i="1"/>
  <c r="AQ32" i="1"/>
  <c r="AO32" i="1"/>
  <c r="AL32" i="1"/>
  <c r="AK32" i="1"/>
  <c r="AI32" i="1"/>
  <c r="AH32" i="1"/>
  <c r="AG32" i="1"/>
  <c r="AD32" i="1"/>
  <c r="AC32" i="1"/>
  <c r="AA32" i="1"/>
  <c r="Y32" i="1"/>
  <c r="V32" i="1"/>
  <c r="U32" i="1"/>
  <c r="S32" i="1"/>
  <c r="R32" i="1"/>
  <c r="Q32" i="1"/>
  <c r="N32" i="1"/>
  <c r="M32" i="1"/>
  <c r="K32" i="1"/>
  <c r="I32" i="1"/>
  <c r="F32" i="1"/>
  <c r="E32" i="1"/>
  <c r="BB27" i="1"/>
  <c r="BB24" i="1" s="1"/>
  <c r="BA27" i="1"/>
  <c r="BA24" i="1" s="1"/>
  <c r="AZ27" i="1"/>
  <c r="AZ24" i="1" s="1"/>
  <c r="AY27" i="1"/>
  <c r="AY24" i="1" s="1"/>
  <c r="AX27" i="1"/>
  <c r="AX24" i="1" s="1"/>
  <c r="AW27" i="1"/>
  <c r="AW24" i="1" s="1"/>
  <c r="AV27" i="1"/>
  <c r="AV24" i="1" s="1"/>
  <c r="AU27" i="1"/>
  <c r="AU24" i="1" s="1"/>
  <c r="AT27" i="1"/>
  <c r="AT24" i="1" s="1"/>
  <c r="AS27" i="1"/>
  <c r="AS24" i="1" s="1"/>
  <c r="AR27" i="1"/>
  <c r="AR24" i="1" s="1"/>
  <c r="AQ27" i="1"/>
  <c r="AQ24" i="1" s="1"/>
  <c r="AP27" i="1"/>
  <c r="AP24" i="1" s="1"/>
  <c r="AO27" i="1"/>
  <c r="AO24" i="1" s="1"/>
  <c r="AN27" i="1"/>
  <c r="AN24" i="1" s="1"/>
  <c r="AM27" i="1"/>
  <c r="AM24" i="1" s="1"/>
  <c r="AL27" i="1"/>
  <c r="AL24" i="1" s="1"/>
  <c r="AK27" i="1"/>
  <c r="AK24" i="1" s="1"/>
  <c r="AJ27" i="1"/>
  <c r="AJ24" i="1" s="1"/>
  <c r="AI27" i="1"/>
  <c r="AI24" i="1" s="1"/>
  <c r="AH27" i="1"/>
  <c r="AH24" i="1" s="1"/>
  <c r="AG27" i="1"/>
  <c r="AG24" i="1" s="1"/>
  <c r="AF27" i="1"/>
  <c r="AF24" i="1" s="1"/>
  <c r="AE27" i="1"/>
  <c r="AE24" i="1" s="1"/>
  <c r="AD27" i="1"/>
  <c r="AD24" i="1" s="1"/>
  <c r="AC27" i="1"/>
  <c r="AC24" i="1" s="1"/>
  <c r="AB27" i="1"/>
  <c r="AB24" i="1" s="1"/>
  <c r="AA27" i="1"/>
  <c r="AA24" i="1" s="1"/>
  <c r="Z27" i="1"/>
  <c r="Z24" i="1" s="1"/>
  <c r="Y27" i="1"/>
  <c r="Y24" i="1" s="1"/>
  <c r="X27" i="1"/>
  <c r="X24" i="1" s="1"/>
  <c r="W27" i="1"/>
  <c r="W24" i="1" s="1"/>
  <c r="V27" i="1"/>
  <c r="V24" i="1" s="1"/>
  <c r="U27" i="1"/>
  <c r="U24" i="1" s="1"/>
  <c r="T27" i="1"/>
  <c r="T24" i="1" s="1"/>
  <c r="S27" i="1"/>
  <c r="S24" i="1" s="1"/>
  <c r="R27" i="1"/>
  <c r="R24" i="1" s="1"/>
  <c r="Q27" i="1"/>
  <c r="Q24" i="1" s="1"/>
  <c r="P27" i="1"/>
  <c r="P24" i="1" s="1"/>
  <c r="O27" i="1"/>
  <c r="O24" i="1" s="1"/>
  <c r="N27" i="1"/>
  <c r="M27" i="1"/>
  <c r="L27" i="1"/>
  <c r="K27" i="1"/>
  <c r="J27" i="1"/>
  <c r="I27" i="1"/>
  <c r="H27" i="1"/>
  <c r="G27" i="1"/>
  <c r="F27" i="1"/>
  <c r="E27" i="1"/>
  <c r="D27" i="1"/>
  <c r="D24" i="1" s="1"/>
  <c r="B14" i="1"/>
  <c r="C14" i="1" s="1"/>
  <c r="D14" i="1" s="1"/>
  <c r="E14" i="1" s="1"/>
  <c r="F14" i="1" s="1"/>
  <c r="G14" i="1" s="1"/>
  <c r="H14" i="1" s="1"/>
  <c r="I14" i="1" s="1"/>
  <c r="J14" i="1" s="1"/>
  <c r="K14" i="1" s="1"/>
  <c r="L14" i="1" s="1"/>
  <c r="M14" i="1" s="1"/>
  <c r="N14" i="1" s="1"/>
  <c r="O14" i="1" s="1"/>
  <c r="P14" i="1" s="1"/>
  <c r="Q14" i="1" s="1"/>
  <c r="R14" i="1" s="1"/>
  <c r="S14" i="1" s="1"/>
  <c r="T14" i="1" s="1"/>
  <c r="U14" i="1" s="1"/>
  <c r="V14" i="1" s="1"/>
  <c r="W14" i="1" s="1"/>
  <c r="X14" i="1" s="1"/>
  <c r="Y14" i="1" s="1"/>
  <c r="Z14" i="1" s="1"/>
  <c r="AA14" i="1" s="1"/>
  <c r="AB14" i="1" s="1"/>
  <c r="AC14" i="1" s="1"/>
  <c r="AD14" i="1" s="1"/>
  <c r="AE14" i="1" s="1"/>
  <c r="AF14" i="1" s="1"/>
  <c r="AG14" i="1" s="1"/>
  <c r="AH14" i="1" s="1"/>
  <c r="AI14" i="1" s="1"/>
  <c r="AJ14" i="1" s="1"/>
  <c r="AK14" i="1" s="1"/>
  <c r="AL14" i="1" s="1"/>
  <c r="AM14" i="1" s="1"/>
  <c r="AN14" i="1" s="1"/>
  <c r="AO14" i="1" s="1"/>
  <c r="AP14" i="1" s="1"/>
  <c r="AQ14" i="1" s="1"/>
  <c r="AR14" i="1" s="1"/>
  <c r="AS14" i="1" s="1"/>
  <c r="AT14" i="1" s="1"/>
  <c r="AU14" i="1" s="1"/>
  <c r="AV14" i="1" s="1"/>
  <c r="AW14" i="1" s="1"/>
  <c r="AX14" i="1" s="1"/>
  <c r="AY14" i="1" s="1"/>
  <c r="AZ14" i="1" s="1"/>
  <c r="BA14" i="1" s="1"/>
  <c r="BB14" i="1" s="1"/>
  <c r="N24" i="1" l="1"/>
  <c r="G24" i="1"/>
  <c r="J40" i="1"/>
  <c r="L92" i="1"/>
  <c r="L18" i="1" s="1"/>
  <c r="M40" i="1"/>
  <c r="K92" i="1"/>
  <c r="K18" i="1" s="1"/>
  <c r="F40" i="1"/>
  <c r="H24" i="1"/>
  <c r="L24" i="1"/>
  <c r="G40" i="1"/>
  <c r="K40" i="1"/>
  <c r="E92" i="1"/>
  <c r="E18" i="1" s="1"/>
  <c r="I92" i="1"/>
  <c r="I18" i="1" s="1"/>
  <c r="M92" i="1"/>
  <c r="M18" i="1" s="1"/>
  <c r="F24" i="1"/>
  <c r="E40" i="1"/>
  <c r="K24" i="1"/>
  <c r="N40" i="1"/>
  <c r="H92" i="1"/>
  <c r="H18" i="1" s="1"/>
  <c r="E24" i="1"/>
  <c r="I24" i="1"/>
  <c r="M24" i="1"/>
  <c r="H40" i="1"/>
  <c r="L40" i="1"/>
  <c r="F92" i="1"/>
  <c r="F18" i="1" s="1"/>
  <c r="J92" i="1"/>
  <c r="J18" i="1" s="1"/>
  <c r="N92" i="1"/>
  <c r="N18" i="1" s="1"/>
  <c r="J24" i="1"/>
  <c r="I40" i="1"/>
  <c r="G92" i="1"/>
  <c r="G18" i="1" s="1"/>
  <c r="AH65" i="1"/>
  <c r="U23" i="1"/>
  <c r="U16" i="1" s="1"/>
  <c r="Y23" i="1"/>
  <c r="Y16" i="1" s="1"/>
  <c r="AC23" i="1"/>
  <c r="AC16" i="1" s="1"/>
  <c r="AG23" i="1"/>
  <c r="AG16" i="1" s="1"/>
  <c r="AK23" i="1"/>
  <c r="AK16" i="1" s="1"/>
  <c r="AO23" i="1"/>
  <c r="AO16" i="1" s="1"/>
  <c r="AS23" i="1"/>
  <c r="AS16" i="1" s="1"/>
  <c r="AW23" i="1"/>
  <c r="AW16" i="1" s="1"/>
  <c r="BA23" i="1"/>
  <c r="BA16" i="1" s="1"/>
  <c r="BB65" i="1"/>
  <c r="Q23" i="1"/>
  <c r="Q16" i="1" s="1"/>
  <c r="AU23" i="1"/>
  <c r="AU16" i="1" s="1"/>
  <c r="F45" i="1"/>
  <c r="J45" i="1"/>
  <c r="N45" i="1"/>
  <c r="R45" i="1"/>
  <c r="V45" i="1"/>
  <c r="Z45" i="1"/>
  <c r="AD45" i="1"/>
  <c r="AH45" i="1"/>
  <c r="AL45" i="1"/>
  <c r="AP45" i="1"/>
  <c r="AT45" i="1"/>
  <c r="AX45" i="1"/>
  <c r="BB45" i="1"/>
  <c r="AU45" i="1"/>
  <c r="O23" i="1"/>
  <c r="O16" i="1" s="1"/>
  <c r="S23" i="1"/>
  <c r="S16" i="1" s="1"/>
  <c r="W23" i="1"/>
  <c r="W16" i="1" s="1"/>
  <c r="AA23" i="1"/>
  <c r="AA16" i="1" s="1"/>
  <c r="AE23" i="1"/>
  <c r="AE16" i="1" s="1"/>
  <c r="AI23" i="1"/>
  <c r="AI16" i="1" s="1"/>
  <c r="AM23" i="1"/>
  <c r="AM16" i="1" s="1"/>
  <c r="AQ23" i="1"/>
  <c r="AQ16" i="1" s="1"/>
  <c r="AY23" i="1"/>
  <c r="AY16" i="1" s="1"/>
  <c r="N65" i="1"/>
  <c r="AL65" i="1"/>
  <c r="AX65" i="1"/>
  <c r="D89" i="1"/>
  <c r="L89" i="1"/>
  <c r="T89" i="1"/>
  <c r="AJ89" i="1"/>
  <c r="AZ89" i="1"/>
  <c r="O45" i="1"/>
  <c r="AE45" i="1"/>
  <c r="G65" i="1"/>
  <c r="K65" i="1"/>
  <c r="O65" i="1"/>
  <c r="S65" i="1"/>
  <c r="W65" i="1"/>
  <c r="AA65" i="1"/>
  <c r="AE65" i="1"/>
  <c r="AI65" i="1"/>
  <c r="AM65" i="1"/>
  <c r="AQ65" i="1"/>
  <c r="AU65" i="1"/>
  <c r="AY65" i="1"/>
  <c r="AD89" i="1"/>
  <c r="AM73" i="1"/>
  <c r="D45" i="1"/>
  <c r="H45" i="1"/>
  <c r="L45" i="1"/>
  <c r="P45" i="1"/>
  <c r="T45" i="1"/>
  <c r="X45" i="1"/>
  <c r="AB45" i="1"/>
  <c r="AF45" i="1"/>
  <c r="AJ45" i="1"/>
  <c r="AN45" i="1"/>
  <c r="AR45" i="1"/>
  <c r="AV45" i="1"/>
  <c r="AZ45" i="1"/>
  <c r="E65" i="1"/>
  <c r="I65" i="1"/>
  <c r="M65" i="1"/>
  <c r="Q65" i="1"/>
  <c r="U65" i="1"/>
  <c r="Y65" i="1"/>
  <c r="AC65" i="1"/>
  <c r="AG65" i="1"/>
  <c r="AK65" i="1"/>
  <c r="AO65" i="1"/>
  <c r="AS65" i="1"/>
  <c r="E89" i="1"/>
  <c r="I89" i="1"/>
  <c r="M89" i="1"/>
  <c r="Q89" i="1"/>
  <c r="U89" i="1"/>
  <c r="Y89" i="1"/>
  <c r="AC89" i="1"/>
  <c r="AG89" i="1"/>
  <c r="AK89" i="1"/>
  <c r="AO89" i="1"/>
  <c r="AS89" i="1"/>
  <c r="AW89" i="1"/>
  <c r="BA89" i="1"/>
  <c r="V65" i="1"/>
  <c r="AD65" i="1"/>
  <c r="AP65" i="1"/>
  <c r="AT65" i="1"/>
  <c r="G45" i="1"/>
  <c r="K45" i="1"/>
  <c r="S45" i="1"/>
  <c r="W45" i="1"/>
  <c r="AA45" i="1"/>
  <c r="AI45" i="1"/>
  <c r="AM45" i="1"/>
  <c r="AQ45" i="1"/>
  <c r="AY45" i="1"/>
  <c r="D65" i="1"/>
  <c r="H65" i="1"/>
  <c r="L65" i="1"/>
  <c r="P65" i="1"/>
  <c r="T65" i="1"/>
  <c r="X65" i="1"/>
  <c r="AB65" i="1"/>
  <c r="AF65" i="1"/>
  <c r="AJ65" i="1"/>
  <c r="AN65" i="1"/>
  <c r="AR65" i="1"/>
  <c r="AV65" i="1"/>
  <c r="AZ65" i="1"/>
  <c r="D73" i="1"/>
  <c r="H73" i="1"/>
  <c r="L73" i="1"/>
  <c r="P73" i="1"/>
  <c r="T73" i="1"/>
  <c r="X73" i="1"/>
  <c r="AB73" i="1"/>
  <c r="AF73" i="1"/>
  <c r="AJ73" i="1"/>
  <c r="AN73" i="1"/>
  <c r="AR73" i="1"/>
  <c r="E73" i="1"/>
  <c r="I73" i="1"/>
  <c r="M73" i="1"/>
  <c r="Q73" i="1"/>
  <c r="U73" i="1"/>
  <c r="Y73" i="1"/>
  <c r="AC73" i="1"/>
  <c r="AG73" i="1"/>
  <c r="AK73" i="1"/>
  <c r="AO73" i="1"/>
  <c r="AS73" i="1"/>
  <c r="AW73" i="1"/>
  <c r="BA73" i="1"/>
  <c r="G73" i="1"/>
  <c r="W73" i="1"/>
  <c r="F89" i="1"/>
  <c r="E45" i="1"/>
  <c r="I45" i="1"/>
  <c r="M45" i="1"/>
  <c r="Q45" i="1"/>
  <c r="U45" i="1"/>
  <c r="Y45" i="1"/>
  <c r="AC45" i="1"/>
  <c r="AG45" i="1"/>
  <c r="AK45" i="1"/>
  <c r="AO45" i="1"/>
  <c r="AS45" i="1"/>
  <c r="AW45" i="1"/>
  <c r="BA45" i="1"/>
  <c r="F65" i="1"/>
  <c r="J89" i="1"/>
  <c r="N89" i="1"/>
  <c r="R89" i="1"/>
  <c r="V89" i="1"/>
  <c r="AH89" i="1"/>
  <c r="AL89" i="1"/>
  <c r="AT89" i="1"/>
  <c r="AX89" i="1"/>
  <c r="BB89" i="1"/>
  <c r="AE73" i="1"/>
  <c r="J65" i="1"/>
  <c r="R65" i="1"/>
  <c r="Z65" i="1"/>
  <c r="K73" i="1"/>
  <c r="O73" i="1"/>
  <c r="S73" i="1"/>
  <c r="AA73" i="1"/>
  <c r="AI73" i="1"/>
  <c r="AQ73" i="1"/>
  <c r="AU73" i="1"/>
  <c r="AY73" i="1"/>
  <c r="G89" i="1"/>
  <c r="K89" i="1"/>
  <c r="O89" i="1"/>
  <c r="S89" i="1"/>
  <c r="W89" i="1"/>
  <c r="AA89" i="1"/>
  <c r="AE89" i="1"/>
  <c r="AI89" i="1"/>
  <c r="AM89" i="1"/>
  <c r="AQ89" i="1"/>
  <c r="AU89" i="1"/>
  <c r="AY89" i="1"/>
  <c r="H89" i="1"/>
  <c r="P89" i="1"/>
  <c r="X89" i="1"/>
  <c r="AB89" i="1"/>
  <c r="AF89" i="1"/>
  <c r="AN89" i="1"/>
  <c r="AR89" i="1"/>
  <c r="AV89" i="1"/>
  <c r="AW65" i="1"/>
  <c r="BA65" i="1"/>
  <c r="F73" i="1"/>
  <c r="J73" i="1"/>
  <c r="N73" i="1"/>
  <c r="R73" i="1"/>
  <c r="V73" i="1"/>
  <c r="Z73" i="1"/>
  <c r="AD73" i="1"/>
  <c r="AH73" i="1"/>
  <c r="AL73" i="1"/>
  <c r="AP73" i="1"/>
  <c r="AT73" i="1"/>
  <c r="AX73" i="1"/>
  <c r="BB73" i="1"/>
  <c r="Z89" i="1"/>
  <c r="AP89" i="1"/>
  <c r="AV73" i="1"/>
  <c r="AZ73" i="1"/>
  <c r="D23" i="1"/>
  <c r="D16" i="1" s="1"/>
  <c r="P23" i="1"/>
  <c r="P16" i="1" s="1"/>
  <c r="T23" i="1"/>
  <c r="T16" i="1" s="1"/>
  <c r="X23" i="1"/>
  <c r="X16" i="1" s="1"/>
  <c r="AB23" i="1"/>
  <c r="AB16" i="1" s="1"/>
  <c r="AF23" i="1"/>
  <c r="AF16" i="1" s="1"/>
  <c r="AJ23" i="1"/>
  <c r="AJ16" i="1" s="1"/>
  <c r="AN23" i="1"/>
  <c r="AN16" i="1" s="1"/>
  <c r="AR23" i="1"/>
  <c r="AR16" i="1" s="1"/>
  <c r="AV23" i="1"/>
  <c r="AV16" i="1" s="1"/>
  <c r="AZ23" i="1"/>
  <c r="AZ16" i="1" s="1"/>
  <c r="AN44" i="1" l="1"/>
  <c r="AX44" i="1"/>
  <c r="AX17" i="1" s="1"/>
  <c r="AW44" i="1"/>
  <c r="AW17" i="1" s="1"/>
  <c r="P44" i="1"/>
  <c r="K44" i="1"/>
  <c r="K17" i="1" s="1"/>
  <c r="AY44" i="1"/>
  <c r="Z44" i="1"/>
  <c r="Z17" i="1" s="1"/>
  <c r="AH44" i="1"/>
  <c r="AH17" i="1" s="1"/>
  <c r="AA44" i="1"/>
  <c r="D44" i="1"/>
  <c r="L44" i="1"/>
  <c r="L17" i="1" s="1"/>
  <c r="T44" i="1"/>
  <c r="AF44" i="1"/>
  <c r="AU44" i="1"/>
  <c r="S44" i="1"/>
  <c r="S17" i="1" s="1"/>
  <c r="BA44" i="1"/>
  <c r="J44" i="1"/>
  <c r="J17" i="1" s="1"/>
  <c r="AK44" i="1"/>
  <c r="AT44" i="1"/>
  <c r="AT17" i="1" s="1"/>
  <c r="AG44" i="1"/>
  <c r="Q44" i="1"/>
  <c r="AJ44" i="1"/>
  <c r="AI44" i="1"/>
  <c r="AZ44" i="1"/>
  <c r="R44" i="1"/>
  <c r="R17" i="1" s="1"/>
  <c r="AD44" i="1"/>
  <c r="AD17" i="1" s="1"/>
  <c r="AM44" i="1"/>
  <c r="G44" i="1"/>
  <c r="G17" i="1" s="1"/>
  <c r="BB44" i="1"/>
  <c r="BB17" i="1" s="1"/>
  <c r="V44" i="1"/>
  <c r="V17" i="1" s="1"/>
  <c r="AE44" i="1"/>
  <c r="AL44" i="1"/>
  <c r="AL17" i="1" s="1"/>
  <c r="N44" i="1"/>
  <c r="N17" i="1" s="1"/>
  <c r="AO44" i="1"/>
  <c r="Y44" i="1"/>
  <c r="I44" i="1"/>
  <c r="I17" i="1" s="1"/>
  <c r="H44" i="1"/>
  <c r="H17" i="1" s="1"/>
  <c r="AQ44" i="1"/>
  <c r="AP44" i="1"/>
  <c r="AP17" i="1" s="1"/>
  <c r="BB23" i="1"/>
  <c r="BB16" i="1" s="1"/>
  <c r="AL23" i="1"/>
  <c r="AL16" i="1" s="1"/>
  <c r="V23" i="1"/>
  <c r="V16" i="1" s="1"/>
  <c r="W44" i="1"/>
  <c r="U44" i="1"/>
  <c r="E44" i="1"/>
  <c r="E17" i="1" s="1"/>
  <c r="AB44" i="1"/>
  <c r="AR44" i="1"/>
  <c r="X44" i="1"/>
  <c r="AS44" i="1"/>
  <c r="AC44" i="1"/>
  <c r="M44" i="1"/>
  <c r="M17" i="1" s="1"/>
  <c r="O44" i="1"/>
  <c r="F44" i="1"/>
  <c r="F17" i="1" s="1"/>
  <c r="AV44" i="1"/>
  <c r="AP23" i="1"/>
  <c r="AP16" i="1" s="1"/>
  <c r="Z23" i="1"/>
  <c r="Z16" i="1" s="1"/>
  <c r="AH23" i="1"/>
  <c r="AH16" i="1" s="1"/>
  <c r="R23" i="1"/>
  <c r="R16" i="1" s="1"/>
  <c r="AT23" i="1"/>
  <c r="AT16" i="1" s="1"/>
  <c r="AD23" i="1"/>
  <c r="AD16" i="1" s="1"/>
  <c r="AX23" i="1"/>
  <c r="AX16" i="1" s="1"/>
  <c r="AS22" i="1" l="1"/>
  <c r="AS17" i="1"/>
  <c r="AS15" i="1" s="1"/>
  <c r="AF22" i="1"/>
  <c r="AF17" i="1"/>
  <c r="AF15" i="1" s="1"/>
  <c r="X22" i="1"/>
  <c r="X17" i="1"/>
  <c r="AZ22" i="1"/>
  <c r="AZ17" i="1"/>
  <c r="Y22" i="1"/>
  <c r="Y17" i="1"/>
  <c r="Y15" i="1" s="1"/>
  <c r="AI22" i="1"/>
  <c r="AI17" i="1"/>
  <c r="AI15" i="1" s="1"/>
  <c r="AO22" i="1"/>
  <c r="AO17" i="1"/>
  <c r="D22" i="1"/>
  <c r="D17" i="1"/>
  <c r="D15" i="1" s="1"/>
  <c r="AA22" i="1"/>
  <c r="AA17" i="1"/>
  <c r="AA15" i="1" s="1"/>
  <c r="U22" i="1"/>
  <c r="U17" i="1"/>
  <c r="AG22" i="1"/>
  <c r="AG17" i="1"/>
  <c r="AG15" i="1" s="1"/>
  <c r="AE22" i="1"/>
  <c r="AE17" i="1"/>
  <c r="AE15" i="1" s="1"/>
  <c r="AV22" i="1"/>
  <c r="AV17" i="1"/>
  <c r="AV15" i="1" s="1"/>
  <c r="AY22" i="1"/>
  <c r="AY17" i="1"/>
  <c r="AY15" i="1" s="1"/>
  <c r="P22" i="1"/>
  <c r="P17" i="1"/>
  <c r="P15" i="1" s="1"/>
  <c r="AC22" i="1"/>
  <c r="AC17" i="1"/>
  <c r="AQ22" i="1"/>
  <c r="AQ17" i="1"/>
  <c r="AQ15" i="1" s="1"/>
  <c r="AU22" i="1"/>
  <c r="AU17" i="1"/>
  <c r="AN22" i="1"/>
  <c r="AN17" i="1"/>
  <c r="T22" i="1"/>
  <c r="T17" i="1"/>
  <c r="T15" i="1" s="1"/>
  <c r="AR22" i="1"/>
  <c r="AR17" i="1"/>
  <c r="AR15" i="1" s="1"/>
  <c r="AB22" i="1"/>
  <c r="AB17" i="1"/>
  <c r="AB15" i="1" s="1"/>
  <c r="AJ22" i="1"/>
  <c r="AJ17" i="1"/>
  <c r="AJ15" i="1" s="1"/>
  <c r="Q22" i="1"/>
  <c r="Q17" i="1"/>
  <c r="Q15" i="1" s="1"/>
  <c r="W22" i="1"/>
  <c r="W17" i="1"/>
  <c r="W15" i="1" s="1"/>
  <c r="AK22" i="1"/>
  <c r="AK17" i="1"/>
  <c r="AK15" i="1" s="1"/>
  <c r="O22" i="1"/>
  <c r="O17" i="1"/>
  <c r="O15" i="1" s="1"/>
  <c r="BA22" i="1"/>
  <c r="BA17" i="1"/>
  <c r="BA15" i="1" s="1"/>
  <c r="AM22" i="1"/>
  <c r="AM17" i="1"/>
  <c r="BB22" i="1"/>
  <c r="J23" i="1"/>
  <c r="K23" i="1"/>
  <c r="H23" i="1"/>
  <c r="N23" i="1"/>
  <c r="I23" i="1"/>
  <c r="I16" i="1" s="1"/>
  <c r="E23" i="1"/>
  <c r="E16" i="1" s="1"/>
  <c r="F23" i="1"/>
  <c r="F16" i="1" s="1"/>
  <c r="L23" i="1"/>
  <c r="L16" i="1" s="1"/>
  <c r="G23" i="1"/>
  <c r="G16" i="1" s="1"/>
  <c r="M23" i="1"/>
  <c r="M16" i="1" s="1"/>
  <c r="R22" i="1"/>
  <c r="AL22" i="1"/>
  <c r="S15" i="1"/>
  <c r="S22" i="1"/>
  <c r="AN15" i="1"/>
  <c r="AT22" i="1"/>
  <c r="AH22" i="1"/>
  <c r="AW22" i="1"/>
  <c r="V22" i="1"/>
  <c r="F22" i="1"/>
  <c r="AP22" i="1"/>
  <c r="AD22" i="1"/>
  <c r="Z22" i="1"/>
  <c r="AX22" i="1"/>
  <c r="H22" i="1" l="1"/>
  <c r="H16" i="1"/>
  <c r="H15" i="1" s="1"/>
  <c r="K22" i="1"/>
  <c r="K16" i="1"/>
  <c r="K15" i="1" s="1"/>
  <c r="J22" i="1"/>
  <c r="J16" i="1"/>
  <c r="J15" i="1" s="1"/>
  <c r="N22" i="1"/>
  <c r="N16" i="1"/>
  <c r="R15" i="1"/>
  <c r="AL15" i="1"/>
  <c r="AX15" i="1"/>
  <c r="N15" i="1"/>
  <c r="E22" i="1"/>
  <c r="V15" i="1"/>
  <c r="Z15" i="1"/>
  <c r="E15" i="1"/>
  <c r="M22" i="1"/>
  <c r="I22" i="1"/>
  <c r="L22" i="1"/>
  <c r="G22" i="1"/>
  <c r="X15" i="1"/>
  <c r="AO15" i="1"/>
  <c r="U15" i="1"/>
  <c r="AW15" i="1"/>
  <c r="AP15" i="1"/>
  <c r="AH15" i="1"/>
  <c r="AT15" i="1"/>
  <c r="AM15" i="1"/>
  <c r="AU15" i="1"/>
  <c r="BB15" i="1"/>
  <c r="AC15" i="1"/>
  <c r="AZ15" i="1"/>
  <c r="AD15" i="1"/>
  <c r="L15" i="1"/>
  <c r="M15" i="1" l="1"/>
  <c r="F15" i="1"/>
  <c r="G15" i="1"/>
  <c r="I15" i="1"/>
</calcChain>
</file>

<file path=xl/sharedStrings.xml><?xml version="1.0" encoding="utf-8"?>
<sst xmlns="http://schemas.openxmlformats.org/spreadsheetml/2006/main" count="381" uniqueCount="222">
  <si>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</si>
  <si>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</si>
  <si>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</si>
  <si>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</si>
  <si>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Ввод объектов инвестиционной деятельности (мощностей)  в эксплуатацию в 2024 году</t>
  </si>
  <si>
    <t>Всего</t>
  </si>
  <si>
    <t>I квартал</t>
  </si>
  <si>
    <t>II квартал</t>
  </si>
  <si>
    <t>III квартал</t>
  </si>
  <si>
    <t>IV квартал</t>
  </si>
  <si>
    <t>млн рублей
(без НДС)</t>
  </si>
  <si>
    <t>МВ×А</t>
  </si>
  <si>
    <t>Мвар</t>
  </si>
  <si>
    <t>км ВЛ
 1-цеп</t>
  </si>
  <si>
    <t>км ВЛ
 2-цеп</t>
  </si>
  <si>
    <t>км КЛ</t>
  </si>
  <si>
    <t>МВт</t>
  </si>
  <si>
    <t>т.у.</t>
  </si>
  <si>
    <t>га</t>
  </si>
  <si>
    <t>шт.</t>
  </si>
  <si>
    <t>млн рублей (без НДС)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</si>
  <si>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</si>
  <si>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</si>
  <si>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</si>
  <si>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</si>
  <si>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</si>
  <si>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</si>
  <si>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</si>
  <si>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</si>
  <si>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</si>
  <si>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</si>
  <si>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</si>
  <si>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</si>
  <si>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</si>
  <si>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</si>
  <si>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</si>
  <si>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</si>
  <si>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Пермский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</si>
  <si>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</si>
  <si>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</si>
  <si>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</si>
  <si>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</si>
  <si>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</si>
  <si>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</si>
  <si>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</si>
  <si>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</si>
  <si>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</si>
  <si>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</si>
  <si>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</si>
  <si>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</si>
  <si>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</si>
  <si>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</si>
  <si>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</si>
  <si>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</si>
  <si>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</si>
  <si>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</si>
  <si>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</si>
  <si>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</si>
  <si>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</si>
  <si>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</si>
  <si>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</si>
  <si>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</si>
  <si>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</si>
  <si>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</si>
  <si>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</si>
  <si>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</si>
  <si>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</si>
  <si>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</si>
  <si>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</si>
  <si>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</si>
  <si>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</si>
  <si>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</si>
  <si>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</si>
  <si>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</si>
  <si>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</si>
  <si>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</si>
  <si>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</si>
  <si>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</si>
  <si>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</si>
  <si>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</si>
  <si>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</si>
  <si>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</si>
  <si>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</si>
  <si>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</si>
  <si>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</si>
  <si>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</si>
  <si>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</si>
  <si>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</si>
  <si>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</si>
  <si>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</si>
  <si>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</si>
  <si>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</si>
  <si>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</si>
  <si>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</si>
  <si>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</si>
  <si>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</si>
  <si>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</si>
  <si>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</si>
  <si>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</si>
  <si>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</si>
  <si>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</si>
  <si>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</si>
  <si>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</si>
  <si>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</si>
  <si>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</si>
  <si>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</si>
  <si>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</si>
  <si>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</si>
  <si>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</si>
  <si>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</si>
  <si>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</si>
  <si>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</si>
  <si>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</si>
  <si>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</si>
  <si>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</si>
  <si>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</si>
  <si>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</si>
  <si>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Год раскрытия информации: 2025 год</t>
  </si>
  <si>
    <t>1.1.3.1</t>
  </si>
  <si>
    <t>Отчет о реализации инвестиционной программы Пермского краевого государственного унитарного предприятия "Краевые электрические сети"</t>
  </si>
  <si>
    <t>Установка оборудования учета э/э в РУ 6 кВ РП-1 для электроснабжения Автомобильной газонаполнительная станция по адресу г. Кунгур, ул. Степана Разина, 1 (ПУ - 1 т.у.)</t>
  </si>
  <si>
    <t>O_К1_34</t>
  </si>
  <si>
    <t>Строительство ВЛ-6кВ, 0,7км, строительство КЛ-6кВ - 0,1км, строительство КЛ-0,4кВ - 0,25км, установка п.у. 2 шт</t>
  </si>
  <si>
    <t>O_К1_8</t>
  </si>
  <si>
    <t>Строительство ВЛИ-0,4 кВ - 0,6 км, п.у. - 1 шт. для электроснабжения блокированной жилой застройки по адресу: г. Кунгур, ул. Голдобина, к.н. 59:08:0901004 (договор № 42ю/24-К от 11.06.2024 ИП Машкина И.Р.)</t>
  </si>
  <si>
    <t>P_К1_41</t>
  </si>
  <si>
    <t>Строительство КЛ-10кВ фид.№29, фид.№53-10кВ от ПС "Чернушка" до оп.№1, г. Чернушка  для реализации ТП № № 231-06ю/2 от 28.11.2023 ООО ЭСК "Парма"</t>
  </si>
  <si>
    <t>P_Ч1_1</t>
  </si>
  <si>
    <t>Реконструкция ТП №127 6/0,4 кВ (замена тра-ра 160 кВА на 400 кВА и установка второго тр-ра на 630 кВА, установка ВН 2 шт, устройство вводов ТП, установка руб. 2 шт)</t>
  </si>
  <si>
    <t>O_К1_7</t>
  </si>
  <si>
    <t>Реконструкция ТП №22/250кВА (замена трансформатора ТМ10/250кВА на ТМГ10/400кВА) строительство ВЛИ-0,4 кВ от ТП № 22 на котельную №5  проводом СИП2 4х120 L-0,4 км с демонтажом ВЛ-0,4кВ "Котельная №5" от ТП-163.</t>
  </si>
  <si>
    <t>O_К2_3</t>
  </si>
  <si>
    <t>Реконструкция ТП№27 (замена силового трансформатора ТМ-315 кВА на ТМГ-400 кВА), г. Чернушка, ул. Горького</t>
  </si>
  <si>
    <t>O_Ч2_1</t>
  </si>
  <si>
    <t>Реконструкция ТП№56 (замена силового трансформатора №1 ТМ-160 кВА на ТМГ-250 кВА), г. Чернушка, ул. Юбилейная</t>
  </si>
  <si>
    <t>O_Ч2_2</t>
  </si>
  <si>
    <t>Реконструкция ТП№30 (замена силового трансформатора №2 ТМ-1000 кВА на ТМГ-1000 кВА), г. Чернушка, ул. Ленина</t>
  </si>
  <si>
    <t>J_ТП-02</t>
  </si>
  <si>
    <t xml:space="preserve">Модернизация ПС35/10кВ УТ-18 (внедрение комплекса АСДТУ, создание АРМ диспетчера) </t>
  </si>
  <si>
    <t>O_К2_1</t>
  </si>
  <si>
    <t>Модернизация ТП№56 (замена силового трансформатора №2 ТМ-250 кВА на ТМГ-250 кВА), г. Чернушка, ул. Юбилейная</t>
  </si>
  <si>
    <t>O_Ч2_10</t>
  </si>
  <si>
    <t>Модернизация ТП№69 (замена силового трансформатора №2 ТМ-380 кВА на ТМГ-400 кВА), г. Чернушка, ул. Юбилейная</t>
  </si>
  <si>
    <t>O_Ч2_11</t>
  </si>
  <si>
    <t>Модернизация ТП№147 (замена силового трансформатора ТМ-400 кВА на ТМГ-400 кВА) АВР, г. Чернушка, ул. Ленина</t>
  </si>
  <si>
    <t>O_Ч2_12</t>
  </si>
  <si>
    <t>Модернизация ТП№24 (замена силового трансформатора ТМ-250 кВА на ТМГ-250 кВА), г. Чернушка, ул. Октябрьская</t>
  </si>
  <si>
    <t>O_Ч2_3</t>
  </si>
  <si>
    <t>Модернизация ТП№53 (замена силового трансформатора №1 ТМ-400 кВА на ТМГ-400 кВА, замена силового трансформатора №2  ТМ-400 кВА на ТМГ-400 кВА), г. Чернушка, ул. Коммунистическая</t>
  </si>
  <si>
    <t>O_Ч2_4</t>
  </si>
  <si>
    <t>Модернизация ТП№28 (замена силового трансформатора ТМ-400 кВА на ТМГ-400 кВА), г. Чернушка, ул. Первомайская</t>
  </si>
  <si>
    <t>O_Ч2_5</t>
  </si>
  <si>
    <t>Модернизация ТП№29 (замена силового трансформатора ТМ-250 кВА на ТМГ-250 кВА), г. Чернушка, ул. Азина</t>
  </si>
  <si>
    <t>O_Ч2_6</t>
  </si>
  <si>
    <t>Модернизация ТП№31 (замена силового трансформатора ТМ-250 кВА на ТМГ-250 кВА), г. Чернушка, ул. Пушкина</t>
  </si>
  <si>
    <t>O_Ч2_7</t>
  </si>
  <si>
    <t>Модернизация ТП№39 (замена силового трансформатора ТМ-250 кВА на ТМГ-250 кВА), г. Чернушка, ул. Осипенко</t>
  </si>
  <si>
    <t>O_Ч2_8</t>
  </si>
  <si>
    <t>Модернизация ТП№47 (замена силового трансформатора ТМ-250 кВА на ТМГ-250 кВА), г. Чернушка, ул. Южная</t>
  </si>
  <si>
    <t>O_Ч2_9</t>
  </si>
  <si>
    <t>Модернизация ТП№13 (замена силового трансформатора ТМ-400 кВА на ТМГ-400 кВА), г. Черншука, ул. Дзержинского</t>
  </si>
  <si>
    <t>O_Ч2_59</t>
  </si>
  <si>
    <t>Модернизация ТП№114 (замена силового трансформатора №1 ТМЗ-250 кВА на ТМГ-250 кВА, замена силового трансформатора №2  ТМ-400 кВА на ТМГ-400 кВА), г. Чернушка, ул. Парковая</t>
  </si>
  <si>
    <t>O_Ч2_86</t>
  </si>
  <si>
    <t>Реконструкция КЛ-10кВ ф5-10кВ ПС Чернушка от оп.№5 (замена кабельного ввода в ТП№30 на кабель из сшитого полиэтилена, L=0,06 км)</t>
  </si>
  <si>
    <t>O_Ч2_13</t>
  </si>
  <si>
    <t>Реконструкция КЛ-10 кВ ф.№6-10 кВ ПС "Чернушка", ориентировочной протяженностью 0,32 км, ВЛ-10 кВ фид.№6-10 кВ ПС "Чернушка", ориентировочной протяженностью 2,4 км; КЛ-10 кВ ф.№5-1 0кВ ПС "Чернушка", ориентировочной протяженностью 0,54 км, ВЛ-10 кВ фид.№5-10 кВ ПС "Чернушка", ориентировочной протяженностью 2,1 км; Замена ячеек РУ 10 кВ в РП №3</t>
  </si>
  <si>
    <t>O_Ч2_16</t>
  </si>
  <si>
    <t>Реконструкция ВЛ 0,4 кВ от ПС Кунгур (замена неизолирвоанного провода на СИП, замена опор), L-11,6км</t>
  </si>
  <si>
    <t>O_К2_12</t>
  </si>
  <si>
    <t>Аварийно-восстановительные работы (модернизация) КЛ 0,4 кВ от ТП 78 (замена КЛ 0,4 кВ от ТП 78-0,15км), г. Чернушка</t>
  </si>
  <si>
    <t>P_Ч2_167</t>
  </si>
  <si>
    <t>Аварийно-восстановительные работы (модернизация) КЛ 10 кВ фид.№6 от ПС "Чернушка" (замена КЛ 10 кВ 0,07 км), г. Чернушка</t>
  </si>
  <si>
    <t>P_Ч2_168</t>
  </si>
  <si>
    <t>Установка приборов учета в соответствии с Федеральным законом от 27.12.2018 № 522-ФЗ   при выходе из строя ПУ потребителя, класс напряжения 0,2 в Кунгрском муниципальном округе Пермского края(0,4) кВ (1500 т.у.)</t>
  </si>
  <si>
    <t>O_К1_35</t>
  </si>
  <si>
    <t>Установка приборов учета в соответствии с Федеральным законом от 27.12.2018 № 522-ФЗ при истечении МПИ, срока эксплуатации и при отсутствии прибора учета у потребителя класса напряжения 0,22 в Кунгрском муниципальном округе Пермского края (0,4) кВ (300 т.у.)</t>
  </si>
  <si>
    <t>O_К1_36</t>
  </si>
  <si>
    <t>Установка приборов учета в соответствии с Федеральным законом от 27.12.2018 № 522-ФЗ  при выходе из строя ПУ потребителя, класс напряжения 0,22 (0,4) кВ на территории ЧГО Пермского края (114 точек учета)</t>
  </si>
  <si>
    <t>O_Ч2_17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</si>
  <si>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потребителя, класс напряжения 0,22 (0,4) кВ     (281 точек учета)</t>
  </si>
  <si>
    <t>O_Ч2_18</t>
  </si>
  <si>
    <t>Установка трансформаторов тока в соответствии с Федеральным законом от 27.12.2018 № 522-ФЗ  при выходе из строя ТТ (комплект 15 шт.) потребителя, класс напряжения 0,4 кВ (26 точек учета)</t>
  </si>
  <si>
    <t>O_Ч2_19</t>
  </si>
  <si>
    <t>Установка приборов учета в соответствии с Федеральным законом от 27.12.2018 № 522-ФЗ при истечении МПИ, срока эксплуатации и при отсутствии прибора учета у потребителя в Кунгрском муниципальном округе Пермского края класса напряжения 6 (10) кВ (18 т.у.)</t>
  </si>
  <si>
    <t>O_К1_37</t>
  </si>
  <si>
    <t>Установка приборов учета в соответствии с Федеральным законом от 27.12.2018 № 522-ФЗ  при выходе из строя ПУ потребителя, класс напряжения 6(10) кВ в Кунгрском муниципальном округе Пермского края (24 т.у.)</t>
  </si>
  <si>
    <t>O_К1_38</t>
  </si>
  <si>
    <t>Приобретение кабельной электротехнической лаборатории на базе ГАЗ-2705 или эквивалент - 2 шт.</t>
  </si>
  <si>
    <t>O_К6_26</t>
  </si>
  <si>
    <t>Приобретение Экскаватора-погрузчика ELAZ-BL880 или эквивалент - 2 шт.</t>
  </si>
  <si>
    <t>O_К6_27</t>
  </si>
  <si>
    <t>Приобретение БКМ - 3 шт</t>
  </si>
  <si>
    <t>O_К6_28</t>
  </si>
  <si>
    <t>Прибретение комплекса обрудования для орагнизации учета ЭЭ - 3 шт. ( Ноутбук; Оптический порт УСО-2; Преобразователь USB-IRАдаптер USB-CAN/RS485/RS232; RF433 Нартис; МИРТЕК Мастер считывания данных МИРТ-141; КОНВЕРТОР USB - RF РИМ 043.02; Счетчик портативный трехфазный эталонный ЭНЕРГОМЕРА СЕ602; МВольтамперфазометр ВФМ-3; Указатель напряжения до 1000В; Электроизмерительные клещи до 1000В; Пульты для ПУ Миртек; Измерительные комплексы 6-10кВ)</t>
  </si>
  <si>
    <t>O_К6_31</t>
  </si>
  <si>
    <t>Приобретение автомобиля УАЗ-3909 - 7шт.</t>
  </si>
  <si>
    <t>O_К6_33</t>
  </si>
  <si>
    <t>Приобретение: Автомобиль Lada Granta, 2 шт.</t>
  </si>
  <si>
    <t>O_К6_40</t>
  </si>
  <si>
    <t>Приобретение автомобиля повышенной проходимости (пятиместный) - 2 шт. Длина - не менее 4390 мм, ширина с зеркалами заднего вида - не менее 2170 мм, высота - не менее 2064 мм, колёсная база - не менее 2300 мм, дорожный просвет - не менее 205 мм, грузоподъёмность - не менее 925 кг, длина багажного отделения- не менее 1300 мм, объём багажного отделения - не менее 3,1м3.</t>
  </si>
  <si>
    <t>O_П6_6</t>
  </si>
  <si>
    <t>Приобретение легкового автомобиля - 2 шт. Тип кузова - универсал. Количество дверей - 5. Длина - 4148 мм, Ширина - 1700 мм, Высота - 1560 мм. Дорожный просвет - 198 мм, База- 2476 мм, Количество мест - 5.</t>
  </si>
  <si>
    <t>O_П6_7</t>
  </si>
  <si>
    <t>Приобретение легкового автомобиля повышенной проходимости - 4 шт; Тип кузова - универсал. Количество дверей - 5. Длина - 4099 мм, Ширина - 1804 мм, Высота - 1690 мм. Дорожный просвет - 220 мм, База- 2450 мм, Количество мест - 5. Колёсная формула - 4*4.</t>
  </si>
  <si>
    <t>O_П6_8</t>
  </si>
  <si>
    <t>Приобретение регистратора качества электрической энергии Энергомонитор 3.3 Т1, 1шт.</t>
  </si>
  <si>
    <t>O_Ч6_10</t>
  </si>
  <si>
    <t>Приобретение УТКЗ (ИКЗ) ДСИ ВЛ-30, 1шт.</t>
  </si>
  <si>
    <t>O_Ч6_11</t>
  </si>
  <si>
    <t>Приобетение Аварийной осветительной установки, 1 шт.</t>
  </si>
  <si>
    <t>O_Ч6_165</t>
  </si>
  <si>
    <t>Приобретение РИСЭ (Дизельный генератор ТСС Premium АД-160С-Т400-1РКМ9, BAUDOUIN),  1 шт.</t>
  </si>
  <si>
    <t>O_Ч6_4</t>
  </si>
  <si>
    <t>Приобретение тепловизора МЕГЕОН 27721, Термовед 517 МТ, 2шт.</t>
  </si>
  <si>
    <t>O_Ч6_5</t>
  </si>
  <si>
    <t>Приоретение снегохода (Снегоход  STELS SV600T Viking), 3шт.</t>
  </si>
  <si>
    <t>O_Ч6_6</t>
  </si>
  <si>
    <t>Приоретение прицепа Универсал 111934 Евро (под снегоход), 3шт.</t>
  </si>
  <si>
    <t>O_Ч6_7</t>
  </si>
  <si>
    <t>Приобретение переносного прибора для испытания кабеля из сшитого полиэтилена МЕТЕРОН ИСП-30, 1шт.</t>
  </si>
  <si>
    <t>O_Ч6_8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</si>
</sst>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\ _₽_-;_-@_-"/>
    <numFmt numFmtId="166" formatCode="_-* #,##0.00_р_._-;\-* #,##0.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rgb="FF00B05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166" fontId="5" fillId="0" borderId="0" applyFont="0" applyFill="0" applyBorder="0" applyAlignment="0" applyProtection="0"/>
    <xf numFmtId="0" fontId="5" fillId="0" borderId="0"/>
  </cellStyleXfs>
  <cellXfs count="32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left"/>
    </xf>
    <xf numFmtId="164" fontId="1" fillId="0" borderId="0" xfId="1" applyFont="1" applyFill="1"/>
    <xf numFmtId="165" fontId="3" fillId="0" borderId="0" xfId="0" applyNumberFormat="1" applyFont="1" applyFill="1"/>
    <xf numFmtId="0" fontId="4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49" fontId="5" fillId="0" borderId="11" xfId="2" applyNumberFormat="1" applyFont="1" applyFill="1" applyBorder="1" applyAlignment="1">
      <alignment horizontal="center" vertical="center" wrapText="1"/>
    </xf>
    <xf numFmtId="0" fontId="5" fillId="0" borderId="11" xfId="2" applyNumberFormat="1" applyFont="1" applyFill="1" applyBorder="1" applyAlignment="1">
      <alignment horizontal="left" vertical="center" wrapText="1"/>
    </xf>
    <xf numFmtId="0" fontId="5" fillId="0" borderId="11" xfId="2" applyNumberFormat="1" applyFont="1" applyFill="1" applyBorder="1" applyAlignment="1">
      <alignment horizontal="center" vertical="center" wrapText="1"/>
    </xf>
    <xf numFmtId="4" fontId="5" fillId="0" borderId="11" xfId="2" applyNumberFormat="1" applyFont="1" applyFill="1" applyBorder="1" applyAlignment="1">
      <alignment horizontal="center" vertical="center" wrapText="1"/>
    </xf>
    <xf numFmtId="0" fontId="5" fillId="0" borderId="0" xfId="0" applyFont="1" applyFill="1" applyAlignment="1"/>
    <xf numFmtId="4" fontId="5" fillId="0" borderId="11" xfId="3" applyNumberFormat="1" applyFont="1" applyFill="1" applyBorder="1" applyAlignment="1">
      <alignment horizontal="center" vertical="center" wrapText="1"/>
    </xf>
    <xf numFmtId="0" fontId="5" fillId="0" borderId="10" xfId="2" applyNumberFormat="1" applyFont="1" applyFill="1" applyBorder="1" applyAlignment="1">
      <alignment horizontal="center" vertical="center" wrapText="1"/>
    </xf>
    <xf numFmtId="49" fontId="5" fillId="0" borderId="10" xfId="2" applyNumberFormat="1" applyFont="1" applyFill="1" applyBorder="1" applyAlignment="1">
      <alignment horizontal="center" vertical="center" wrapText="1"/>
    </xf>
    <xf numFmtId="0" fontId="5" fillId="0" borderId="10" xfId="2" applyNumberFormat="1" applyFont="1" applyFill="1" applyBorder="1" applyAlignment="1">
      <alignment horizontal="left" vertical="center" wrapText="1"/>
    </xf>
    <xf numFmtId="4" fontId="5" fillId="0" borderId="10" xfId="3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</cellXfs>
  <cellStyles count="5">
    <cellStyle name="Обычный" xfId="0" builtinId="0"/>
    <cellStyle name="Обычный 3" xfId="4" xr:uid="{00000000-0005-0000-0000-000001000000}"/>
    <cellStyle name="Обычный 7" xfId="2" xr:uid="{00000000-0005-0000-0000-000002000000}"/>
    <cellStyle name="Финансовый 11" xfId="1" xr:uid="{00000000-0005-0000-0000-000003000000}"/>
    <cellStyle name="Финансовый 4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7">
    <tabColor theme="5" tint="0.39997558519241921"/>
  </sheetPr>
  <dimension ref="A1:BB119"/>
  <sheetViews>
    <sheetView showGridLines="0" tabSelected="1" zoomScale="60" zoomScaleNormal="60" workbookViewId="0">
      <selection activeCell="A9" sqref="A9:XFD9"/>
    </sheetView>
  </sheetViews>
  <sheetFormatPr defaultRowHeight="15.75" x14ac:dyDescent="0.25"/>
  <cols>
    <col min="1" max="1" width="21.28515625" style="12" customWidth="1"/>
    <col min="2" max="2" width="99" style="12" customWidth="1"/>
    <col min="3" max="3" width="22.28515625" style="12" customWidth="1"/>
    <col min="4" max="4" width="37.140625" style="12" customWidth="1"/>
    <col min="5" max="6" width="20" style="12" customWidth="1"/>
    <col min="7" max="7" width="20.5703125" style="12" customWidth="1"/>
    <col min="8" max="8" width="18.42578125" style="12" customWidth="1"/>
    <col min="9" max="9" width="22.140625" style="12" customWidth="1"/>
    <col min="10" max="10" width="18.5703125" style="12" customWidth="1"/>
    <col min="11" max="11" width="18" style="12" customWidth="1"/>
    <col min="12" max="12" width="21.85546875" style="12" customWidth="1"/>
    <col min="13" max="13" width="18.42578125" style="12" customWidth="1"/>
    <col min="14" max="14" width="21.140625" style="12" customWidth="1"/>
    <col min="15" max="16" width="19.140625" style="12" customWidth="1"/>
    <col min="17" max="17" width="19.85546875" style="12" customWidth="1"/>
    <col min="18" max="18" width="19.140625" style="12" customWidth="1"/>
    <col min="19" max="19" width="20.140625" style="12" customWidth="1"/>
    <col min="20" max="20" width="20" style="12" customWidth="1"/>
    <col min="21" max="21" width="20.5703125" style="12" customWidth="1"/>
    <col min="22" max="22" width="19.28515625" style="12" customWidth="1"/>
    <col min="23" max="23" width="19.5703125" style="12" customWidth="1"/>
    <col min="24" max="24" width="20.85546875" style="12" customWidth="1"/>
    <col min="25" max="27" width="19.140625" style="12" customWidth="1"/>
    <col min="28" max="28" width="24.5703125" style="12" customWidth="1"/>
    <col min="29" max="32" width="19.140625" style="12" customWidth="1"/>
    <col min="33" max="33" width="22.42578125" style="12" customWidth="1"/>
    <col min="34" max="37" width="19.140625" style="12" customWidth="1"/>
    <col min="38" max="38" width="22.7109375" style="12" customWidth="1"/>
    <col min="39" max="42" width="19.140625" style="12" customWidth="1"/>
    <col min="43" max="43" width="22.42578125" style="12" customWidth="1"/>
    <col min="44" max="47" width="19.140625" style="12" customWidth="1"/>
    <col min="48" max="48" width="22.7109375" style="12" customWidth="1"/>
    <col min="49" max="52" width="19.140625" style="12" customWidth="1"/>
    <col min="53" max="53" width="22.42578125" style="12" customWidth="1"/>
    <col min="54" max="54" width="19.140625" style="12" customWidth="1"/>
    <col min="55" max="16384" width="9.140625" style="12"/>
  </cols>
  <sheetData>
    <row r="1" spans="1:54" s="1" customFormat="1" ht="15" customHeight="1" x14ac:dyDescent="0.3">
      <c r="B1" s="2"/>
    </row>
    <row r="2" spans="1:54" s="1" customFormat="1" ht="15" customHeight="1" x14ac:dyDescent="0.3">
      <c r="B2" s="2"/>
    </row>
    <row r="3" spans="1:54" s="1" customFormat="1" ht="15" customHeight="1" x14ac:dyDescent="0.3">
      <c r="B3" s="2"/>
    </row>
    <row r="4" spans="1:54" s="1" customFormat="1" ht="15" customHeight="1" x14ac:dyDescent="0.3">
      <c r="A4" s="1" t="s">
        <v>119</v>
      </c>
      <c r="B4" s="2"/>
    </row>
    <row r="5" spans="1:54" s="1" customFormat="1" ht="15" customHeight="1" x14ac:dyDescent="0.3">
      <c r="B5" s="2"/>
    </row>
    <row r="6" spans="1:54" s="1" customFormat="1" ht="15" customHeight="1" x14ac:dyDescent="0.3">
      <c r="A6" s="1" t="s">
        <v>117</v>
      </c>
      <c r="B6" s="2"/>
    </row>
    <row r="7" spans="1:54" s="1" customFormat="1" ht="15" customHeight="1" x14ac:dyDescent="0.3">
      <c r="A7" s="3"/>
      <c r="B7" s="2"/>
      <c r="E7" s="4"/>
      <c r="F7" s="4"/>
      <c r="G7" s="4"/>
      <c r="H7" s="4"/>
      <c r="I7" s="4"/>
      <c r="J7" s="4"/>
      <c r="K7" s="4"/>
      <c r="L7" s="4"/>
      <c r="M7" s="4"/>
      <c r="N7" s="4"/>
    </row>
    <row r="8" spans="1:54" s="1" customFormat="1" ht="15" customHeight="1" x14ac:dyDescent="0.3">
      <c r="B8" s="2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</row>
    <row r="10" spans="1:54" s="1" customFormat="1" ht="15" customHeight="1" x14ac:dyDescent="0.3">
      <c r="A10" s="19" t="s">
        <v>0</v>
      </c>
      <c r="B10" s="19" t="s">
        <v>1</v>
      </c>
      <c r="C10" s="19" t="s">
        <v>2</v>
      </c>
      <c r="D10" s="19" t="s">
        <v>3</v>
      </c>
      <c r="E10" s="22" t="s">
        <v>4</v>
      </c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3"/>
    </row>
    <row r="11" spans="1:54" s="1" customFormat="1" ht="15" customHeight="1" x14ac:dyDescent="0.3">
      <c r="A11" s="20"/>
      <c r="B11" s="20"/>
      <c r="C11" s="20"/>
      <c r="D11" s="20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5"/>
    </row>
    <row r="12" spans="1:54" s="1" customFormat="1" ht="15" customHeight="1" x14ac:dyDescent="0.3">
      <c r="A12" s="20"/>
      <c r="B12" s="20"/>
      <c r="C12" s="20"/>
      <c r="D12" s="20"/>
      <c r="E12" s="26" t="s">
        <v>5</v>
      </c>
      <c r="F12" s="27"/>
      <c r="G12" s="27"/>
      <c r="H12" s="27"/>
      <c r="I12" s="27"/>
      <c r="J12" s="27"/>
      <c r="K12" s="27"/>
      <c r="L12" s="27"/>
      <c r="M12" s="27"/>
      <c r="N12" s="28"/>
      <c r="O12" s="29" t="s">
        <v>6</v>
      </c>
      <c r="P12" s="30"/>
      <c r="Q12" s="30"/>
      <c r="R12" s="30"/>
      <c r="S12" s="30"/>
      <c r="T12" s="30"/>
      <c r="U12" s="30"/>
      <c r="V12" s="30"/>
      <c r="W12" s="30"/>
      <c r="X12" s="31"/>
      <c r="Y12" s="26" t="s">
        <v>7</v>
      </c>
      <c r="Z12" s="27"/>
      <c r="AA12" s="27"/>
      <c r="AB12" s="27"/>
      <c r="AC12" s="27"/>
      <c r="AD12" s="27"/>
      <c r="AE12" s="27"/>
      <c r="AF12" s="27"/>
      <c r="AG12" s="27"/>
      <c r="AH12" s="28"/>
      <c r="AI12" s="26" t="s">
        <v>8</v>
      </c>
      <c r="AJ12" s="27"/>
      <c r="AK12" s="27"/>
      <c r="AL12" s="27"/>
      <c r="AM12" s="27"/>
      <c r="AN12" s="27"/>
      <c r="AO12" s="27"/>
      <c r="AP12" s="27"/>
      <c r="AQ12" s="27"/>
      <c r="AR12" s="28"/>
      <c r="AS12" s="26" t="s">
        <v>9</v>
      </c>
      <c r="AT12" s="27"/>
      <c r="AU12" s="27"/>
      <c r="AV12" s="27"/>
      <c r="AW12" s="27"/>
      <c r="AX12" s="27"/>
      <c r="AY12" s="27"/>
      <c r="AZ12" s="27"/>
      <c r="BA12" s="27"/>
      <c r="BB12" s="28"/>
    </row>
    <row r="13" spans="1:54" s="1" customFormat="1" ht="131.25" customHeight="1" x14ac:dyDescent="0.3">
      <c r="A13" s="21"/>
      <c r="B13" s="21"/>
      <c r="C13" s="21"/>
      <c r="D13" s="21"/>
      <c r="E13" s="6" t="s">
        <v>10</v>
      </c>
      <c r="F13" s="6" t="s">
        <v>11</v>
      </c>
      <c r="G13" s="6" t="s">
        <v>12</v>
      </c>
      <c r="H13" s="6" t="s">
        <v>13</v>
      </c>
      <c r="I13" s="6" t="s">
        <v>14</v>
      </c>
      <c r="J13" s="6" t="s">
        <v>15</v>
      </c>
      <c r="K13" s="6" t="s">
        <v>16</v>
      </c>
      <c r="L13" s="6" t="s">
        <v>17</v>
      </c>
      <c r="M13" s="6" t="s">
        <v>18</v>
      </c>
      <c r="N13" s="6" t="s">
        <v>19</v>
      </c>
      <c r="O13" s="6" t="s">
        <v>20</v>
      </c>
      <c r="P13" s="6" t="s">
        <v>11</v>
      </c>
      <c r="Q13" s="6" t="s">
        <v>12</v>
      </c>
      <c r="R13" s="6" t="s">
        <v>13</v>
      </c>
      <c r="S13" s="6" t="s">
        <v>14</v>
      </c>
      <c r="T13" s="6" t="s">
        <v>15</v>
      </c>
      <c r="U13" s="6" t="s">
        <v>16</v>
      </c>
      <c r="V13" s="6" t="s">
        <v>17</v>
      </c>
      <c r="W13" s="6" t="s">
        <v>18</v>
      </c>
      <c r="X13" s="6" t="s">
        <v>19</v>
      </c>
      <c r="Y13" s="6" t="s">
        <v>20</v>
      </c>
      <c r="Z13" s="6" t="s">
        <v>11</v>
      </c>
      <c r="AA13" s="6" t="s">
        <v>12</v>
      </c>
      <c r="AB13" s="6" t="s">
        <v>13</v>
      </c>
      <c r="AC13" s="6" t="s">
        <v>14</v>
      </c>
      <c r="AD13" s="6" t="s">
        <v>15</v>
      </c>
      <c r="AE13" s="6" t="s">
        <v>16</v>
      </c>
      <c r="AF13" s="6" t="s">
        <v>17</v>
      </c>
      <c r="AG13" s="6" t="s">
        <v>18</v>
      </c>
      <c r="AH13" s="6" t="s">
        <v>19</v>
      </c>
      <c r="AI13" s="6" t="s">
        <v>20</v>
      </c>
      <c r="AJ13" s="6" t="s">
        <v>11</v>
      </c>
      <c r="AK13" s="6" t="s">
        <v>12</v>
      </c>
      <c r="AL13" s="6" t="s">
        <v>13</v>
      </c>
      <c r="AM13" s="6" t="s">
        <v>14</v>
      </c>
      <c r="AN13" s="6" t="s">
        <v>15</v>
      </c>
      <c r="AO13" s="6" t="s">
        <v>16</v>
      </c>
      <c r="AP13" s="6" t="s">
        <v>17</v>
      </c>
      <c r="AQ13" s="6" t="s">
        <v>18</v>
      </c>
      <c r="AR13" s="6" t="s">
        <v>19</v>
      </c>
      <c r="AS13" s="6" t="s">
        <v>20</v>
      </c>
      <c r="AT13" s="6" t="s">
        <v>11</v>
      </c>
      <c r="AU13" s="6" t="s">
        <v>12</v>
      </c>
      <c r="AV13" s="6" t="s">
        <v>13</v>
      </c>
      <c r="AW13" s="6" t="s">
        <v>14</v>
      </c>
      <c r="AX13" s="6" t="s">
        <v>15</v>
      </c>
      <c r="AY13" s="6" t="s">
        <v>16</v>
      </c>
      <c r="AZ13" s="6" t="s">
        <v>17</v>
      </c>
      <c r="BA13" s="6" t="s">
        <v>18</v>
      </c>
      <c r="BB13" s="6" t="s">
        <v>19</v>
      </c>
    </row>
    <row r="14" spans="1:54" s="1" customFormat="1" ht="15" customHeight="1" x14ac:dyDescent="0.3">
      <c r="A14" s="7">
        <v>1</v>
      </c>
      <c r="B14" s="7">
        <f>A14+1</f>
        <v>2</v>
      </c>
      <c r="C14" s="7">
        <f>B14+1</f>
        <v>3</v>
      </c>
      <c r="D14" s="7">
        <f>C14+1</f>
        <v>4</v>
      </c>
      <c r="E14" s="7">
        <f>D14+1</f>
        <v>5</v>
      </c>
      <c r="F14" s="7">
        <f t="shared" ref="F14:BB14" si="0">E14+1</f>
        <v>6</v>
      </c>
      <c r="G14" s="7">
        <f t="shared" si="0"/>
        <v>7</v>
      </c>
      <c r="H14" s="7">
        <f t="shared" si="0"/>
        <v>8</v>
      </c>
      <c r="I14" s="7">
        <f t="shared" si="0"/>
        <v>9</v>
      </c>
      <c r="J14" s="7">
        <f t="shared" si="0"/>
        <v>10</v>
      </c>
      <c r="K14" s="7">
        <f t="shared" si="0"/>
        <v>11</v>
      </c>
      <c r="L14" s="7">
        <f t="shared" si="0"/>
        <v>12</v>
      </c>
      <c r="M14" s="7">
        <f t="shared" si="0"/>
        <v>13</v>
      </c>
      <c r="N14" s="7">
        <f t="shared" si="0"/>
        <v>14</v>
      </c>
      <c r="O14" s="7">
        <f t="shared" si="0"/>
        <v>15</v>
      </c>
      <c r="P14" s="7">
        <f t="shared" si="0"/>
        <v>16</v>
      </c>
      <c r="Q14" s="7">
        <f t="shared" si="0"/>
        <v>17</v>
      </c>
      <c r="R14" s="7">
        <f t="shared" si="0"/>
        <v>18</v>
      </c>
      <c r="S14" s="7">
        <f t="shared" si="0"/>
        <v>19</v>
      </c>
      <c r="T14" s="7">
        <f t="shared" si="0"/>
        <v>20</v>
      </c>
      <c r="U14" s="7">
        <f t="shared" si="0"/>
        <v>21</v>
      </c>
      <c r="V14" s="7">
        <f t="shared" si="0"/>
        <v>22</v>
      </c>
      <c r="W14" s="7">
        <f t="shared" si="0"/>
        <v>23</v>
      </c>
      <c r="X14" s="7">
        <f t="shared" si="0"/>
        <v>24</v>
      </c>
      <c r="Y14" s="7">
        <f t="shared" si="0"/>
        <v>25</v>
      </c>
      <c r="Z14" s="7">
        <f t="shared" si="0"/>
        <v>26</v>
      </c>
      <c r="AA14" s="7">
        <f t="shared" si="0"/>
        <v>27</v>
      </c>
      <c r="AB14" s="7">
        <f t="shared" si="0"/>
        <v>28</v>
      </c>
      <c r="AC14" s="7">
        <f t="shared" si="0"/>
        <v>29</v>
      </c>
      <c r="AD14" s="7">
        <f t="shared" si="0"/>
        <v>30</v>
      </c>
      <c r="AE14" s="7">
        <f t="shared" si="0"/>
        <v>31</v>
      </c>
      <c r="AF14" s="7">
        <f t="shared" si="0"/>
        <v>32</v>
      </c>
      <c r="AG14" s="7">
        <f t="shared" si="0"/>
        <v>33</v>
      </c>
      <c r="AH14" s="7">
        <f t="shared" si="0"/>
        <v>34</v>
      </c>
      <c r="AI14" s="7">
        <f t="shared" si="0"/>
        <v>35</v>
      </c>
      <c r="AJ14" s="7">
        <f t="shared" si="0"/>
        <v>36</v>
      </c>
      <c r="AK14" s="7">
        <f t="shared" si="0"/>
        <v>37</v>
      </c>
      <c r="AL14" s="7">
        <f t="shared" si="0"/>
        <v>38</v>
      </c>
      <c r="AM14" s="7">
        <f t="shared" si="0"/>
        <v>39</v>
      </c>
      <c r="AN14" s="7">
        <f t="shared" si="0"/>
        <v>40</v>
      </c>
      <c r="AO14" s="7">
        <f t="shared" si="0"/>
        <v>41</v>
      </c>
      <c r="AP14" s="7">
        <f t="shared" si="0"/>
        <v>42</v>
      </c>
      <c r="AQ14" s="7">
        <f t="shared" si="0"/>
        <v>43</v>
      </c>
      <c r="AR14" s="7">
        <f t="shared" si="0"/>
        <v>44</v>
      </c>
      <c r="AS14" s="7">
        <f t="shared" si="0"/>
        <v>45</v>
      </c>
      <c r="AT14" s="7">
        <f t="shared" si="0"/>
        <v>46</v>
      </c>
      <c r="AU14" s="7">
        <f t="shared" si="0"/>
        <v>47</v>
      </c>
      <c r="AV14" s="7">
        <f t="shared" si="0"/>
        <v>48</v>
      </c>
      <c r="AW14" s="7">
        <f t="shared" si="0"/>
        <v>49</v>
      </c>
      <c r="AX14" s="7">
        <f t="shared" si="0"/>
        <v>50</v>
      </c>
      <c r="AY14" s="7">
        <f t="shared" si="0"/>
        <v>51</v>
      </c>
      <c r="AZ14" s="7">
        <f t="shared" si="0"/>
        <v>52</v>
      </c>
      <c r="BA14" s="7">
        <f t="shared" si="0"/>
        <v>53</v>
      </c>
      <c r="BB14" s="7">
        <f t="shared" si="0"/>
        <v>54</v>
      </c>
    </row>
    <row r="15" spans="1:54" x14ac:dyDescent="0.25">
      <c r="A15" s="8" t="s">
        <v>21</v>
      </c>
      <c r="B15" s="9" t="s">
        <v>22</v>
      </c>
      <c r="C15" s="10" t="s">
        <v>23</v>
      </c>
      <c r="D15" s="11">
        <f>SUM(D16:D21)</f>
        <v>632.45747725692001</v>
      </c>
      <c r="E15" s="11">
        <f>SUM(E16:E21)</f>
        <v>102.76363789999999</v>
      </c>
      <c r="F15" s="11">
        <f>SUM(F16:F21)</f>
        <v>8.2280000000000015</v>
      </c>
      <c r="G15" s="11">
        <f>SUM(G16:G21)</f>
        <v>0</v>
      </c>
      <c r="H15" s="11">
        <f t="shared" ref="H15:BB15" si="1">SUM(H16:H21)</f>
        <v>8.4060000000000006</v>
      </c>
      <c r="I15" s="11">
        <f t="shared" si="1"/>
        <v>5.16</v>
      </c>
      <c r="J15" s="11">
        <f t="shared" si="1"/>
        <v>0.56999999999999995</v>
      </c>
      <c r="K15" s="11">
        <f t="shared" si="1"/>
        <v>0</v>
      </c>
      <c r="L15" s="11">
        <f t="shared" si="1"/>
        <v>782</v>
      </c>
      <c r="M15" s="11">
        <f>SUM(M16:M21)</f>
        <v>0</v>
      </c>
      <c r="N15" s="11">
        <f t="shared" si="1"/>
        <v>51</v>
      </c>
      <c r="O15" s="11">
        <f t="shared" si="1"/>
        <v>6.9431976459999998</v>
      </c>
      <c r="P15" s="11">
        <f t="shared" si="1"/>
        <v>0.59800000000000009</v>
      </c>
      <c r="Q15" s="11">
        <f t="shared" si="1"/>
        <v>0</v>
      </c>
      <c r="R15" s="11">
        <f t="shared" si="1"/>
        <v>2.2329999999999997</v>
      </c>
      <c r="S15" s="11">
        <f t="shared" si="1"/>
        <v>0</v>
      </c>
      <c r="T15" s="11">
        <f t="shared" si="1"/>
        <v>0</v>
      </c>
      <c r="U15" s="11">
        <f t="shared" si="1"/>
        <v>0</v>
      </c>
      <c r="V15" s="11">
        <f t="shared" si="1"/>
        <v>44</v>
      </c>
      <c r="W15" s="11">
        <f t="shared" si="1"/>
        <v>0</v>
      </c>
      <c r="X15" s="11">
        <f t="shared" si="1"/>
        <v>1</v>
      </c>
      <c r="Y15" s="11">
        <f t="shared" si="1"/>
        <v>20.248436756666667</v>
      </c>
      <c r="Z15" s="11">
        <f t="shared" si="1"/>
        <v>1</v>
      </c>
      <c r="AA15" s="11">
        <f t="shared" si="1"/>
        <v>0</v>
      </c>
      <c r="AB15" s="11">
        <f t="shared" si="1"/>
        <v>0.84000000000000008</v>
      </c>
      <c r="AC15" s="11">
        <f t="shared" si="1"/>
        <v>0</v>
      </c>
      <c r="AD15" s="11">
        <f t="shared" si="1"/>
        <v>0</v>
      </c>
      <c r="AE15" s="11">
        <f t="shared" si="1"/>
        <v>0</v>
      </c>
      <c r="AF15" s="11">
        <f t="shared" si="1"/>
        <v>70</v>
      </c>
      <c r="AG15" s="11">
        <f t="shared" si="1"/>
        <v>0</v>
      </c>
      <c r="AH15" s="11">
        <f t="shared" si="1"/>
        <v>7</v>
      </c>
      <c r="AI15" s="11">
        <f t="shared" si="1"/>
        <v>17.20390196</v>
      </c>
      <c r="AJ15" s="11">
        <f t="shared" si="1"/>
        <v>2.1</v>
      </c>
      <c r="AK15" s="11">
        <f t="shared" si="1"/>
        <v>0</v>
      </c>
      <c r="AL15" s="11">
        <f t="shared" si="1"/>
        <v>0.42500000000000004</v>
      </c>
      <c r="AM15" s="11">
        <f t="shared" si="1"/>
        <v>0</v>
      </c>
      <c r="AN15" s="11">
        <f t="shared" si="1"/>
        <v>0</v>
      </c>
      <c r="AO15" s="11">
        <f t="shared" si="1"/>
        <v>0</v>
      </c>
      <c r="AP15" s="11">
        <f t="shared" si="1"/>
        <v>253</v>
      </c>
      <c r="AQ15" s="11">
        <f t="shared" si="1"/>
        <v>0</v>
      </c>
      <c r="AR15" s="11">
        <f t="shared" si="1"/>
        <v>15</v>
      </c>
      <c r="AS15" s="11">
        <f t="shared" si="1"/>
        <v>58.368101537333331</v>
      </c>
      <c r="AT15" s="11">
        <f t="shared" si="1"/>
        <v>4.53</v>
      </c>
      <c r="AU15" s="11">
        <f t="shared" si="1"/>
        <v>0</v>
      </c>
      <c r="AV15" s="11">
        <f t="shared" si="1"/>
        <v>4.9080000000000004</v>
      </c>
      <c r="AW15" s="11">
        <f t="shared" si="1"/>
        <v>5.16</v>
      </c>
      <c r="AX15" s="11">
        <f t="shared" si="1"/>
        <v>0.56999999999999995</v>
      </c>
      <c r="AY15" s="11">
        <f t="shared" si="1"/>
        <v>0</v>
      </c>
      <c r="AZ15" s="11">
        <f t="shared" si="1"/>
        <v>415</v>
      </c>
      <c r="BA15" s="11">
        <f t="shared" si="1"/>
        <v>0</v>
      </c>
      <c r="BB15" s="11">
        <f t="shared" si="1"/>
        <v>28</v>
      </c>
    </row>
    <row r="16" spans="1:54" x14ac:dyDescent="0.25">
      <c r="A16" s="8" t="s">
        <v>24</v>
      </c>
      <c r="B16" s="9" t="s">
        <v>25</v>
      </c>
      <c r="C16" s="10" t="s">
        <v>23</v>
      </c>
      <c r="D16" s="11">
        <f>SUM(D23)</f>
        <v>28.655819635200004</v>
      </c>
      <c r="E16" s="11">
        <f t="shared" ref="E16:BB16" si="2">SUM(E23)</f>
        <v>14.75947193</v>
      </c>
      <c r="F16" s="11">
        <f t="shared" si="2"/>
        <v>1.6280000000000001</v>
      </c>
      <c r="G16" s="11">
        <f t="shared" si="2"/>
        <v>0</v>
      </c>
      <c r="H16" s="11">
        <f t="shared" si="2"/>
        <v>6.7810000000000006</v>
      </c>
      <c r="I16" s="11">
        <f t="shared" si="2"/>
        <v>0</v>
      </c>
      <c r="J16" s="11">
        <f t="shared" si="2"/>
        <v>0.35</v>
      </c>
      <c r="K16" s="11">
        <f t="shared" si="2"/>
        <v>0</v>
      </c>
      <c r="L16" s="11">
        <f t="shared" si="2"/>
        <v>213</v>
      </c>
      <c r="M16" s="11">
        <f t="shared" si="2"/>
        <v>0</v>
      </c>
      <c r="N16" s="11">
        <f t="shared" si="2"/>
        <v>2</v>
      </c>
      <c r="O16" s="11">
        <f t="shared" si="2"/>
        <v>2.9901341759999993</v>
      </c>
      <c r="P16" s="11">
        <f t="shared" si="2"/>
        <v>0.59800000000000009</v>
      </c>
      <c r="Q16" s="11">
        <f t="shared" si="2"/>
        <v>0</v>
      </c>
      <c r="R16" s="11">
        <f t="shared" si="2"/>
        <v>2.2329999999999997</v>
      </c>
      <c r="S16" s="11">
        <f t="shared" si="2"/>
        <v>0</v>
      </c>
      <c r="T16" s="11">
        <f t="shared" si="2"/>
        <v>0</v>
      </c>
      <c r="U16" s="11">
        <f t="shared" si="2"/>
        <v>0</v>
      </c>
      <c r="V16" s="11">
        <f t="shared" si="2"/>
        <v>19</v>
      </c>
      <c r="W16" s="11">
        <f t="shared" si="2"/>
        <v>0</v>
      </c>
      <c r="X16" s="11">
        <f t="shared" si="2"/>
        <v>0</v>
      </c>
      <c r="Y16" s="11">
        <f t="shared" si="2"/>
        <v>1.9112147000000013</v>
      </c>
      <c r="Z16" s="11">
        <f t="shared" si="2"/>
        <v>0</v>
      </c>
      <c r="AA16" s="11">
        <f t="shared" si="2"/>
        <v>0</v>
      </c>
      <c r="AB16" s="11">
        <f t="shared" si="2"/>
        <v>0.84000000000000008</v>
      </c>
      <c r="AC16" s="11">
        <f t="shared" si="2"/>
        <v>0</v>
      </c>
      <c r="AD16" s="11">
        <f t="shared" si="2"/>
        <v>0</v>
      </c>
      <c r="AE16" s="11">
        <f t="shared" si="2"/>
        <v>0</v>
      </c>
      <c r="AF16" s="11">
        <f t="shared" si="2"/>
        <v>31</v>
      </c>
      <c r="AG16" s="11">
        <f t="shared" si="2"/>
        <v>0</v>
      </c>
      <c r="AH16" s="11">
        <f t="shared" si="2"/>
        <v>0</v>
      </c>
      <c r="AI16" s="11">
        <f t="shared" si="2"/>
        <v>4.0068325299999996</v>
      </c>
      <c r="AJ16" s="11">
        <f t="shared" si="2"/>
        <v>0</v>
      </c>
      <c r="AK16" s="11">
        <f t="shared" si="2"/>
        <v>0</v>
      </c>
      <c r="AL16" s="11">
        <f t="shared" si="2"/>
        <v>0.42500000000000004</v>
      </c>
      <c r="AM16" s="11">
        <f t="shared" si="2"/>
        <v>0</v>
      </c>
      <c r="AN16" s="11">
        <f t="shared" si="2"/>
        <v>0</v>
      </c>
      <c r="AO16" s="11">
        <f t="shared" si="2"/>
        <v>0</v>
      </c>
      <c r="AP16" s="11">
        <f t="shared" si="2"/>
        <v>102</v>
      </c>
      <c r="AQ16" s="11">
        <f t="shared" si="2"/>
        <v>0</v>
      </c>
      <c r="AR16" s="11">
        <f t="shared" si="2"/>
        <v>0</v>
      </c>
      <c r="AS16" s="11">
        <f t="shared" si="2"/>
        <v>5.8512905240000004</v>
      </c>
      <c r="AT16" s="11">
        <f t="shared" si="2"/>
        <v>1.03</v>
      </c>
      <c r="AU16" s="11">
        <f t="shared" si="2"/>
        <v>0</v>
      </c>
      <c r="AV16" s="11">
        <f t="shared" si="2"/>
        <v>3.2830000000000004</v>
      </c>
      <c r="AW16" s="11">
        <f t="shared" si="2"/>
        <v>0</v>
      </c>
      <c r="AX16" s="11">
        <f t="shared" si="2"/>
        <v>0.35</v>
      </c>
      <c r="AY16" s="11">
        <f t="shared" si="2"/>
        <v>0</v>
      </c>
      <c r="AZ16" s="11">
        <f t="shared" si="2"/>
        <v>61</v>
      </c>
      <c r="BA16" s="11">
        <f t="shared" si="2"/>
        <v>0</v>
      </c>
      <c r="BB16" s="11">
        <f t="shared" si="2"/>
        <v>2</v>
      </c>
    </row>
    <row r="17" spans="1:54" x14ac:dyDescent="0.25">
      <c r="A17" s="8" t="s">
        <v>26</v>
      </c>
      <c r="B17" s="9" t="s">
        <v>27</v>
      </c>
      <c r="C17" s="10" t="s">
        <v>23</v>
      </c>
      <c r="D17" s="11">
        <f>SUM(D44)</f>
        <v>603.80165762171998</v>
      </c>
      <c r="E17" s="11">
        <f t="shared" ref="E17:BB17" si="3">SUM(E44)</f>
        <v>49.938443360000001</v>
      </c>
      <c r="F17" s="11">
        <f t="shared" si="3"/>
        <v>6.6000000000000005</v>
      </c>
      <c r="G17" s="11">
        <f t="shared" si="3"/>
        <v>0</v>
      </c>
      <c r="H17" s="11">
        <f t="shared" si="3"/>
        <v>1.625</v>
      </c>
      <c r="I17" s="11">
        <f t="shared" si="3"/>
        <v>5.16</v>
      </c>
      <c r="J17" s="11">
        <f t="shared" si="3"/>
        <v>0.22</v>
      </c>
      <c r="K17" s="11">
        <f t="shared" si="3"/>
        <v>0</v>
      </c>
      <c r="L17" s="11">
        <f t="shared" si="3"/>
        <v>569</v>
      </c>
      <c r="M17" s="11">
        <f t="shared" si="3"/>
        <v>0</v>
      </c>
      <c r="N17" s="11">
        <f t="shared" si="3"/>
        <v>21</v>
      </c>
      <c r="O17" s="11">
        <f t="shared" si="3"/>
        <v>0.35306346999999999</v>
      </c>
      <c r="P17" s="11">
        <f t="shared" si="3"/>
        <v>0</v>
      </c>
      <c r="Q17" s="11">
        <f t="shared" si="3"/>
        <v>0</v>
      </c>
      <c r="R17" s="11">
        <f t="shared" si="3"/>
        <v>0</v>
      </c>
      <c r="S17" s="11">
        <f t="shared" si="3"/>
        <v>0</v>
      </c>
      <c r="T17" s="11">
        <f t="shared" si="3"/>
        <v>0</v>
      </c>
      <c r="U17" s="11">
        <f t="shared" si="3"/>
        <v>0</v>
      </c>
      <c r="V17" s="11">
        <f t="shared" si="3"/>
        <v>25</v>
      </c>
      <c r="W17" s="11">
        <f t="shared" si="3"/>
        <v>0</v>
      </c>
      <c r="X17" s="11">
        <f t="shared" si="3"/>
        <v>0</v>
      </c>
      <c r="Y17" s="11">
        <f t="shared" si="3"/>
        <v>1.9025553899999998</v>
      </c>
      <c r="Z17" s="11">
        <f t="shared" si="3"/>
        <v>1</v>
      </c>
      <c r="AA17" s="11">
        <f t="shared" si="3"/>
        <v>0</v>
      </c>
      <c r="AB17" s="11">
        <f t="shared" si="3"/>
        <v>0</v>
      </c>
      <c r="AC17" s="11">
        <f t="shared" si="3"/>
        <v>0</v>
      </c>
      <c r="AD17" s="11">
        <f t="shared" si="3"/>
        <v>0</v>
      </c>
      <c r="AE17" s="11">
        <f t="shared" si="3"/>
        <v>0</v>
      </c>
      <c r="AF17" s="11">
        <f t="shared" si="3"/>
        <v>39</v>
      </c>
      <c r="AG17" s="11">
        <f t="shared" si="3"/>
        <v>0</v>
      </c>
      <c r="AH17" s="11">
        <f t="shared" si="3"/>
        <v>3</v>
      </c>
      <c r="AI17" s="11">
        <f t="shared" si="3"/>
        <v>4.883267</v>
      </c>
      <c r="AJ17" s="11">
        <f t="shared" si="3"/>
        <v>2.1</v>
      </c>
      <c r="AK17" s="11">
        <f t="shared" si="3"/>
        <v>0</v>
      </c>
      <c r="AL17" s="11">
        <f t="shared" si="3"/>
        <v>0</v>
      </c>
      <c r="AM17" s="11">
        <f t="shared" si="3"/>
        <v>0</v>
      </c>
      <c r="AN17" s="11">
        <f t="shared" si="3"/>
        <v>0</v>
      </c>
      <c r="AO17" s="11">
        <f t="shared" si="3"/>
        <v>0</v>
      </c>
      <c r="AP17" s="11">
        <f t="shared" si="3"/>
        <v>151</v>
      </c>
      <c r="AQ17" s="11">
        <f t="shared" si="3"/>
        <v>0</v>
      </c>
      <c r="AR17" s="11">
        <f t="shared" si="3"/>
        <v>4</v>
      </c>
      <c r="AS17" s="11">
        <f t="shared" si="3"/>
        <v>42.799557499999999</v>
      </c>
      <c r="AT17" s="11">
        <f t="shared" si="3"/>
        <v>3.5</v>
      </c>
      <c r="AU17" s="11">
        <f t="shared" si="3"/>
        <v>0</v>
      </c>
      <c r="AV17" s="11">
        <f t="shared" si="3"/>
        <v>1.625</v>
      </c>
      <c r="AW17" s="11">
        <f t="shared" si="3"/>
        <v>5.16</v>
      </c>
      <c r="AX17" s="11">
        <f t="shared" si="3"/>
        <v>0.22</v>
      </c>
      <c r="AY17" s="11">
        <f t="shared" si="3"/>
        <v>0</v>
      </c>
      <c r="AZ17" s="11">
        <f t="shared" si="3"/>
        <v>354</v>
      </c>
      <c r="BA17" s="11">
        <f t="shared" si="3"/>
        <v>0</v>
      </c>
      <c r="BB17" s="11">
        <f t="shared" si="3"/>
        <v>14</v>
      </c>
    </row>
    <row r="18" spans="1:54" ht="31.5" x14ac:dyDescent="0.25">
      <c r="A18" s="8" t="s">
        <v>28</v>
      </c>
      <c r="B18" s="9" t="s">
        <v>29</v>
      </c>
      <c r="C18" s="10" t="s">
        <v>23</v>
      </c>
      <c r="D18" s="11">
        <f>SUM(D92)</f>
        <v>0</v>
      </c>
      <c r="E18" s="11">
        <f t="shared" ref="E18:BB18" si="4">SUM(E92)</f>
        <v>0</v>
      </c>
      <c r="F18" s="11">
        <f t="shared" si="4"/>
        <v>0</v>
      </c>
      <c r="G18" s="11">
        <f t="shared" si="4"/>
        <v>0</v>
      </c>
      <c r="H18" s="11">
        <f t="shared" si="4"/>
        <v>0</v>
      </c>
      <c r="I18" s="11">
        <f t="shared" si="4"/>
        <v>0</v>
      </c>
      <c r="J18" s="11">
        <f t="shared" si="4"/>
        <v>0</v>
      </c>
      <c r="K18" s="11">
        <f t="shared" si="4"/>
        <v>0</v>
      </c>
      <c r="L18" s="11">
        <f t="shared" si="4"/>
        <v>0</v>
      </c>
      <c r="M18" s="11">
        <f t="shared" si="4"/>
        <v>0</v>
      </c>
      <c r="N18" s="11">
        <f t="shared" si="4"/>
        <v>0</v>
      </c>
      <c r="O18" s="11">
        <f t="shared" si="4"/>
        <v>0</v>
      </c>
      <c r="P18" s="11">
        <f t="shared" si="4"/>
        <v>0</v>
      </c>
      <c r="Q18" s="11">
        <f t="shared" si="4"/>
        <v>0</v>
      </c>
      <c r="R18" s="11">
        <f t="shared" si="4"/>
        <v>0</v>
      </c>
      <c r="S18" s="11">
        <f t="shared" si="4"/>
        <v>0</v>
      </c>
      <c r="T18" s="11">
        <f t="shared" si="4"/>
        <v>0</v>
      </c>
      <c r="U18" s="11">
        <f t="shared" si="4"/>
        <v>0</v>
      </c>
      <c r="V18" s="11">
        <f t="shared" si="4"/>
        <v>0</v>
      </c>
      <c r="W18" s="11">
        <f t="shared" si="4"/>
        <v>0</v>
      </c>
      <c r="X18" s="11">
        <f t="shared" si="4"/>
        <v>0</v>
      </c>
      <c r="Y18" s="11">
        <f t="shared" si="4"/>
        <v>0</v>
      </c>
      <c r="Z18" s="11">
        <f t="shared" si="4"/>
        <v>0</v>
      </c>
      <c r="AA18" s="11">
        <f t="shared" si="4"/>
        <v>0</v>
      </c>
      <c r="AB18" s="11">
        <f t="shared" si="4"/>
        <v>0</v>
      </c>
      <c r="AC18" s="11">
        <f t="shared" si="4"/>
        <v>0</v>
      </c>
      <c r="AD18" s="11">
        <f t="shared" si="4"/>
        <v>0</v>
      </c>
      <c r="AE18" s="11">
        <f t="shared" si="4"/>
        <v>0</v>
      </c>
      <c r="AF18" s="11">
        <f t="shared" si="4"/>
        <v>0</v>
      </c>
      <c r="AG18" s="11">
        <f t="shared" si="4"/>
        <v>0</v>
      </c>
      <c r="AH18" s="11">
        <f t="shared" si="4"/>
        <v>0</v>
      </c>
      <c r="AI18" s="11">
        <f t="shared" si="4"/>
        <v>0</v>
      </c>
      <c r="AJ18" s="11">
        <f t="shared" si="4"/>
        <v>0</v>
      </c>
      <c r="AK18" s="11">
        <f t="shared" si="4"/>
        <v>0</v>
      </c>
      <c r="AL18" s="11">
        <f t="shared" si="4"/>
        <v>0</v>
      </c>
      <c r="AM18" s="11">
        <f t="shared" si="4"/>
        <v>0</v>
      </c>
      <c r="AN18" s="11">
        <f t="shared" si="4"/>
        <v>0</v>
      </c>
      <c r="AO18" s="11">
        <f t="shared" si="4"/>
        <v>0</v>
      </c>
      <c r="AP18" s="11">
        <f t="shared" si="4"/>
        <v>0</v>
      </c>
      <c r="AQ18" s="11">
        <f t="shared" si="4"/>
        <v>0</v>
      </c>
      <c r="AR18" s="11">
        <f t="shared" si="4"/>
        <v>0</v>
      </c>
      <c r="AS18" s="11">
        <f t="shared" si="4"/>
        <v>0</v>
      </c>
      <c r="AT18" s="11">
        <f t="shared" si="4"/>
        <v>0</v>
      </c>
      <c r="AU18" s="11">
        <f t="shared" si="4"/>
        <v>0</v>
      </c>
      <c r="AV18" s="11">
        <f t="shared" si="4"/>
        <v>0</v>
      </c>
      <c r="AW18" s="11">
        <f t="shared" si="4"/>
        <v>0</v>
      </c>
      <c r="AX18" s="11">
        <f t="shared" si="4"/>
        <v>0</v>
      </c>
      <c r="AY18" s="11">
        <f t="shared" si="4"/>
        <v>0</v>
      </c>
      <c r="AZ18" s="11">
        <f t="shared" si="4"/>
        <v>0</v>
      </c>
      <c r="BA18" s="11">
        <f t="shared" si="4"/>
        <v>0</v>
      </c>
      <c r="BB18" s="11">
        <f t="shared" si="4"/>
        <v>0</v>
      </c>
    </row>
    <row r="19" spans="1:54" x14ac:dyDescent="0.25">
      <c r="A19" s="8" t="s">
        <v>30</v>
      </c>
      <c r="B19" s="9" t="s">
        <v>31</v>
      </c>
      <c r="C19" s="10" t="s">
        <v>23</v>
      </c>
      <c r="D19" s="11">
        <f>SUM(D95)</f>
        <v>0</v>
      </c>
      <c r="E19" s="11">
        <f t="shared" ref="E19:BB19" si="5">SUM(E95)</f>
        <v>0</v>
      </c>
      <c r="F19" s="11">
        <f t="shared" si="5"/>
        <v>0</v>
      </c>
      <c r="G19" s="11">
        <f t="shared" si="5"/>
        <v>0</v>
      </c>
      <c r="H19" s="11">
        <f t="shared" si="5"/>
        <v>0</v>
      </c>
      <c r="I19" s="11">
        <f t="shared" si="5"/>
        <v>0</v>
      </c>
      <c r="J19" s="11">
        <f t="shared" si="5"/>
        <v>0</v>
      </c>
      <c r="K19" s="11">
        <f t="shared" si="5"/>
        <v>0</v>
      </c>
      <c r="L19" s="11">
        <f t="shared" si="5"/>
        <v>0</v>
      </c>
      <c r="M19" s="11">
        <f t="shared" si="5"/>
        <v>0</v>
      </c>
      <c r="N19" s="11">
        <f t="shared" si="5"/>
        <v>0</v>
      </c>
      <c r="O19" s="11">
        <f t="shared" si="5"/>
        <v>0</v>
      </c>
      <c r="P19" s="11">
        <f t="shared" si="5"/>
        <v>0</v>
      </c>
      <c r="Q19" s="11">
        <f t="shared" si="5"/>
        <v>0</v>
      </c>
      <c r="R19" s="11">
        <f t="shared" si="5"/>
        <v>0</v>
      </c>
      <c r="S19" s="11">
        <f t="shared" si="5"/>
        <v>0</v>
      </c>
      <c r="T19" s="11">
        <f t="shared" si="5"/>
        <v>0</v>
      </c>
      <c r="U19" s="11">
        <f t="shared" si="5"/>
        <v>0</v>
      </c>
      <c r="V19" s="11">
        <f t="shared" si="5"/>
        <v>0</v>
      </c>
      <c r="W19" s="11">
        <f t="shared" si="5"/>
        <v>0</v>
      </c>
      <c r="X19" s="11">
        <f t="shared" si="5"/>
        <v>0</v>
      </c>
      <c r="Y19" s="11">
        <f t="shared" si="5"/>
        <v>0</v>
      </c>
      <c r="Z19" s="11">
        <f t="shared" si="5"/>
        <v>0</v>
      </c>
      <c r="AA19" s="11">
        <f t="shared" si="5"/>
        <v>0</v>
      </c>
      <c r="AB19" s="11">
        <f t="shared" si="5"/>
        <v>0</v>
      </c>
      <c r="AC19" s="11">
        <f t="shared" si="5"/>
        <v>0</v>
      </c>
      <c r="AD19" s="11">
        <f t="shared" si="5"/>
        <v>0</v>
      </c>
      <c r="AE19" s="11">
        <f t="shared" si="5"/>
        <v>0</v>
      </c>
      <c r="AF19" s="11">
        <f t="shared" si="5"/>
        <v>0</v>
      </c>
      <c r="AG19" s="11">
        <f t="shared" si="5"/>
        <v>0</v>
      </c>
      <c r="AH19" s="11">
        <f t="shared" si="5"/>
        <v>0</v>
      </c>
      <c r="AI19" s="11">
        <f t="shared" si="5"/>
        <v>0</v>
      </c>
      <c r="AJ19" s="11">
        <f t="shared" si="5"/>
        <v>0</v>
      </c>
      <c r="AK19" s="11">
        <f t="shared" si="5"/>
        <v>0</v>
      </c>
      <c r="AL19" s="11">
        <f t="shared" si="5"/>
        <v>0</v>
      </c>
      <c r="AM19" s="11">
        <f t="shared" si="5"/>
        <v>0</v>
      </c>
      <c r="AN19" s="11">
        <f t="shared" si="5"/>
        <v>0</v>
      </c>
      <c r="AO19" s="11">
        <f t="shared" si="5"/>
        <v>0</v>
      </c>
      <c r="AP19" s="11">
        <f t="shared" si="5"/>
        <v>0</v>
      </c>
      <c r="AQ19" s="11">
        <f t="shared" si="5"/>
        <v>0</v>
      </c>
      <c r="AR19" s="11">
        <f t="shared" si="5"/>
        <v>0</v>
      </c>
      <c r="AS19" s="11">
        <f t="shared" si="5"/>
        <v>0</v>
      </c>
      <c r="AT19" s="11">
        <f t="shared" si="5"/>
        <v>0</v>
      </c>
      <c r="AU19" s="11">
        <f t="shared" si="5"/>
        <v>0</v>
      </c>
      <c r="AV19" s="11">
        <f t="shared" si="5"/>
        <v>0</v>
      </c>
      <c r="AW19" s="11">
        <f t="shared" si="5"/>
        <v>0</v>
      </c>
      <c r="AX19" s="11">
        <f t="shared" si="5"/>
        <v>0</v>
      </c>
      <c r="AY19" s="11">
        <f t="shared" si="5"/>
        <v>0</v>
      </c>
      <c r="AZ19" s="11">
        <f t="shared" si="5"/>
        <v>0</v>
      </c>
      <c r="BA19" s="11">
        <f t="shared" si="5"/>
        <v>0</v>
      </c>
      <c r="BB19" s="11">
        <f t="shared" si="5"/>
        <v>0</v>
      </c>
    </row>
    <row r="20" spans="1:54" x14ac:dyDescent="0.25">
      <c r="A20" s="8" t="s">
        <v>32</v>
      </c>
      <c r="B20" s="9" t="s">
        <v>33</v>
      </c>
      <c r="C20" s="10" t="s">
        <v>23</v>
      </c>
      <c r="D20" s="11">
        <f>SUM(D96)</f>
        <v>0</v>
      </c>
      <c r="E20" s="11">
        <f t="shared" ref="E20:BB20" si="6">SUM(E96)</f>
        <v>0</v>
      </c>
      <c r="F20" s="11">
        <f t="shared" si="6"/>
        <v>0</v>
      </c>
      <c r="G20" s="11">
        <f t="shared" si="6"/>
        <v>0</v>
      </c>
      <c r="H20" s="11">
        <f t="shared" si="6"/>
        <v>0</v>
      </c>
      <c r="I20" s="11">
        <f t="shared" si="6"/>
        <v>0</v>
      </c>
      <c r="J20" s="11">
        <f t="shared" si="6"/>
        <v>0</v>
      </c>
      <c r="K20" s="11">
        <f t="shared" si="6"/>
        <v>0</v>
      </c>
      <c r="L20" s="11">
        <f t="shared" si="6"/>
        <v>0</v>
      </c>
      <c r="M20" s="11">
        <f t="shared" si="6"/>
        <v>0</v>
      </c>
      <c r="N20" s="11">
        <f t="shared" si="6"/>
        <v>0</v>
      </c>
      <c r="O20" s="11">
        <f t="shared" si="6"/>
        <v>0</v>
      </c>
      <c r="P20" s="11">
        <f t="shared" si="6"/>
        <v>0</v>
      </c>
      <c r="Q20" s="11">
        <f t="shared" si="6"/>
        <v>0</v>
      </c>
      <c r="R20" s="11">
        <f t="shared" si="6"/>
        <v>0</v>
      </c>
      <c r="S20" s="11">
        <f t="shared" si="6"/>
        <v>0</v>
      </c>
      <c r="T20" s="11">
        <f t="shared" si="6"/>
        <v>0</v>
      </c>
      <c r="U20" s="11">
        <f t="shared" si="6"/>
        <v>0</v>
      </c>
      <c r="V20" s="11">
        <f t="shared" si="6"/>
        <v>0</v>
      </c>
      <c r="W20" s="11">
        <f t="shared" si="6"/>
        <v>0</v>
      </c>
      <c r="X20" s="11">
        <f t="shared" si="6"/>
        <v>0</v>
      </c>
      <c r="Y20" s="11">
        <f t="shared" si="6"/>
        <v>0</v>
      </c>
      <c r="Z20" s="11">
        <f t="shared" si="6"/>
        <v>0</v>
      </c>
      <c r="AA20" s="11">
        <f t="shared" si="6"/>
        <v>0</v>
      </c>
      <c r="AB20" s="11">
        <f t="shared" si="6"/>
        <v>0</v>
      </c>
      <c r="AC20" s="11">
        <f t="shared" si="6"/>
        <v>0</v>
      </c>
      <c r="AD20" s="11">
        <f t="shared" si="6"/>
        <v>0</v>
      </c>
      <c r="AE20" s="11">
        <f t="shared" si="6"/>
        <v>0</v>
      </c>
      <c r="AF20" s="11">
        <f t="shared" si="6"/>
        <v>0</v>
      </c>
      <c r="AG20" s="11">
        <f t="shared" si="6"/>
        <v>0</v>
      </c>
      <c r="AH20" s="11">
        <f t="shared" si="6"/>
        <v>0</v>
      </c>
      <c r="AI20" s="11">
        <f t="shared" si="6"/>
        <v>0</v>
      </c>
      <c r="AJ20" s="11">
        <f t="shared" si="6"/>
        <v>0</v>
      </c>
      <c r="AK20" s="11">
        <f t="shared" si="6"/>
        <v>0</v>
      </c>
      <c r="AL20" s="11">
        <f t="shared" si="6"/>
        <v>0</v>
      </c>
      <c r="AM20" s="11">
        <f t="shared" si="6"/>
        <v>0</v>
      </c>
      <c r="AN20" s="11">
        <f t="shared" si="6"/>
        <v>0</v>
      </c>
      <c r="AO20" s="11">
        <f t="shared" si="6"/>
        <v>0</v>
      </c>
      <c r="AP20" s="11">
        <f t="shared" si="6"/>
        <v>0</v>
      </c>
      <c r="AQ20" s="11">
        <f t="shared" si="6"/>
        <v>0</v>
      </c>
      <c r="AR20" s="11">
        <f t="shared" si="6"/>
        <v>0</v>
      </c>
      <c r="AS20" s="11">
        <f t="shared" si="6"/>
        <v>0</v>
      </c>
      <c r="AT20" s="11">
        <f t="shared" si="6"/>
        <v>0</v>
      </c>
      <c r="AU20" s="11">
        <f t="shared" si="6"/>
        <v>0</v>
      </c>
      <c r="AV20" s="11">
        <f t="shared" si="6"/>
        <v>0</v>
      </c>
      <c r="AW20" s="11">
        <f t="shared" si="6"/>
        <v>0</v>
      </c>
      <c r="AX20" s="11">
        <f t="shared" si="6"/>
        <v>0</v>
      </c>
      <c r="AY20" s="11">
        <f t="shared" si="6"/>
        <v>0</v>
      </c>
      <c r="AZ20" s="11">
        <f t="shared" si="6"/>
        <v>0</v>
      </c>
      <c r="BA20" s="11">
        <f t="shared" si="6"/>
        <v>0</v>
      </c>
      <c r="BB20" s="11">
        <f t="shared" si="6"/>
        <v>0</v>
      </c>
    </row>
    <row r="21" spans="1:54" x14ac:dyDescent="0.25">
      <c r="A21" s="8" t="s">
        <v>34</v>
      </c>
      <c r="B21" s="9" t="s">
        <v>35</v>
      </c>
      <c r="C21" s="10" t="s">
        <v>23</v>
      </c>
      <c r="D21" s="11">
        <f>SUM(D97)</f>
        <v>0</v>
      </c>
      <c r="E21" s="11">
        <f t="shared" ref="E21:BB21" si="7">SUM(E97)</f>
        <v>38.065722609999995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>
        <f t="shared" si="7"/>
        <v>28</v>
      </c>
      <c r="O21" s="11">
        <f t="shared" si="7"/>
        <v>3.6</v>
      </c>
      <c r="P21" s="11">
        <f t="shared" si="7"/>
        <v>0</v>
      </c>
      <c r="Q21" s="11">
        <f t="shared" si="7"/>
        <v>0</v>
      </c>
      <c r="R21" s="11">
        <f t="shared" si="7"/>
        <v>0</v>
      </c>
      <c r="S21" s="11">
        <f t="shared" si="7"/>
        <v>0</v>
      </c>
      <c r="T21" s="11">
        <f t="shared" si="7"/>
        <v>0</v>
      </c>
      <c r="U21" s="11">
        <f t="shared" si="7"/>
        <v>0</v>
      </c>
      <c r="V21" s="11">
        <f t="shared" si="7"/>
        <v>0</v>
      </c>
      <c r="W21" s="11">
        <f t="shared" si="7"/>
        <v>0</v>
      </c>
      <c r="X21" s="11">
        <f t="shared" si="7"/>
        <v>1</v>
      </c>
      <c r="Y21" s="11">
        <f t="shared" si="7"/>
        <v>16.434666666666665</v>
      </c>
      <c r="Z21" s="11">
        <f t="shared" si="7"/>
        <v>0</v>
      </c>
      <c r="AA21" s="11">
        <f t="shared" si="7"/>
        <v>0</v>
      </c>
      <c r="AB21" s="11">
        <f t="shared" si="7"/>
        <v>0</v>
      </c>
      <c r="AC21" s="11">
        <f t="shared" si="7"/>
        <v>0</v>
      </c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4</v>
      </c>
      <c r="AI21" s="11">
        <f t="shared" si="7"/>
        <v>8.3138024299999991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11</v>
      </c>
      <c r="AS21" s="11">
        <f t="shared" si="7"/>
        <v>9.7172535133333344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12</v>
      </c>
    </row>
    <row r="22" spans="1:54" x14ac:dyDescent="0.25">
      <c r="A22" s="8" t="s">
        <v>36</v>
      </c>
      <c r="B22" s="9" t="s">
        <v>37</v>
      </c>
      <c r="C22" s="10" t="s">
        <v>23</v>
      </c>
      <c r="D22" s="13">
        <f>SUM(D23,D44,D92,D95,D96,D97)</f>
        <v>632.45747725692001</v>
      </c>
      <c r="E22" s="13">
        <f>SUM(E23,E44,E92,E95,E96,E97)</f>
        <v>102.76363789999999</v>
      </c>
      <c r="F22" s="13">
        <f>SUM(F23,F44,F92,F95,F96,F97)</f>
        <v>8.2280000000000015</v>
      </c>
      <c r="G22" s="13">
        <f>SUM(G23,G44,G92,G95,G96,G97)</f>
        <v>0</v>
      </c>
      <c r="H22" s="13">
        <f>SUM(H23,H44,H92,H95,H96,H97)</f>
        <v>8.4060000000000006</v>
      </c>
      <c r="I22" s="13">
        <f>SUM(I23,I44,I92,I95,I96,I97)</f>
        <v>5.16</v>
      </c>
      <c r="J22" s="13">
        <f>SUM(J23,J44,J92,J95,J96,J97)</f>
        <v>0.56999999999999995</v>
      </c>
      <c r="K22" s="13">
        <f>SUM(K23,K44,K92,K95,K96,K97)</f>
        <v>0</v>
      </c>
      <c r="L22" s="13">
        <f>SUM(L23,L44,L92,L95,L96,L97)</f>
        <v>782</v>
      </c>
      <c r="M22" s="13">
        <f>SUM(M23,M44,M92,M95,M96,M97)</f>
        <v>0</v>
      </c>
      <c r="N22" s="13">
        <f>SUM(N23,N44,N92,N95,N96,N97)</f>
        <v>51</v>
      </c>
      <c r="O22" s="13">
        <f>SUM(O23,O44,O92,O95,O96,O97)</f>
        <v>6.9431976459999998</v>
      </c>
      <c r="P22" s="13">
        <f>SUM(P23,P44,P92,P95,P96,P97)</f>
        <v>0.59800000000000009</v>
      </c>
      <c r="Q22" s="13">
        <f>SUM(Q23,Q44,Q92,Q95,Q96,Q97)</f>
        <v>0</v>
      </c>
      <c r="R22" s="13">
        <f>SUM(R23,R44,R92,R95,R96,R97)</f>
        <v>2.2329999999999997</v>
      </c>
      <c r="S22" s="13">
        <f>SUM(S23,S44,S92,S95,S96,S97)</f>
        <v>0</v>
      </c>
      <c r="T22" s="13">
        <f>SUM(T23,T44,T92,T95,T96,T97)</f>
        <v>0</v>
      </c>
      <c r="U22" s="13">
        <f>SUM(U23,U44,U92,U95,U96,U97)</f>
        <v>0</v>
      </c>
      <c r="V22" s="13">
        <f>SUM(V23,V44,V92,V95,V96,V97)</f>
        <v>44</v>
      </c>
      <c r="W22" s="13">
        <f>SUM(W23,W44,W92,W95,W96,W97)</f>
        <v>0</v>
      </c>
      <c r="X22" s="13">
        <f>SUM(X23,X44,X92,X95,X96,X97)</f>
        <v>1</v>
      </c>
      <c r="Y22" s="13">
        <f>SUM(Y23,Y44,Y92,Y95,Y96,Y97)</f>
        <v>20.248436756666667</v>
      </c>
      <c r="Z22" s="13">
        <f>SUM(Z23,Z44,Z92,Z95,Z96,Z97)</f>
        <v>1</v>
      </c>
      <c r="AA22" s="13">
        <f>SUM(AA23,AA44,AA92,AA95,AA96,AA97)</f>
        <v>0</v>
      </c>
      <c r="AB22" s="13">
        <f>SUM(AB23,AB44,AB92,AB95,AB96,AB97)</f>
        <v>0.84000000000000008</v>
      </c>
      <c r="AC22" s="13">
        <f>SUM(AC23,AC44,AC92,AC95,AC96,AC97)</f>
        <v>0</v>
      </c>
      <c r="AD22" s="13">
        <f>SUM(AD23,AD44,AD92,AD95,AD96,AD97)</f>
        <v>0</v>
      </c>
      <c r="AE22" s="13">
        <f>SUM(AE23,AE44,AE92,AE95,AE96,AE97)</f>
        <v>0</v>
      </c>
      <c r="AF22" s="13">
        <f>SUM(AF23,AF44,AF92,AF95,AF96,AF97)</f>
        <v>70</v>
      </c>
      <c r="AG22" s="13">
        <f>SUM(AG23,AG44,AG92,AG95,AG96,AG97)</f>
        <v>0</v>
      </c>
      <c r="AH22" s="13">
        <f>SUM(AH23,AH44,AH92,AH95,AH96,AH97)</f>
        <v>7</v>
      </c>
      <c r="AI22" s="13">
        <f>SUM(AI23,AI44,AI92,AI95,AI96,AI97)</f>
        <v>17.20390196</v>
      </c>
      <c r="AJ22" s="13">
        <f>SUM(AJ23,AJ44,AJ92,AJ95,AJ96,AJ97)</f>
        <v>2.1</v>
      </c>
      <c r="AK22" s="13">
        <f>SUM(AK23,AK44,AK92,AK95,AK96,AK97)</f>
        <v>0</v>
      </c>
      <c r="AL22" s="13">
        <f>SUM(AL23,AL44,AL92,AL95,AL96,AL97)</f>
        <v>0.42500000000000004</v>
      </c>
      <c r="AM22" s="13">
        <f>SUM(AM23,AM44,AM92,AM95,AM96,AM97)</f>
        <v>0</v>
      </c>
      <c r="AN22" s="13">
        <f>SUM(AN23,AN44,AN92,AN95,AN96,AN97)</f>
        <v>0</v>
      </c>
      <c r="AO22" s="13">
        <f>SUM(AO23,AO44,AO92,AO95,AO96,AO97)</f>
        <v>0</v>
      </c>
      <c r="AP22" s="13">
        <f>SUM(AP23,AP44,AP92,AP95,AP96,AP97)</f>
        <v>253</v>
      </c>
      <c r="AQ22" s="13">
        <f>SUM(AQ23,AQ44,AQ92,AQ95,AQ96,AQ97)</f>
        <v>0</v>
      </c>
      <c r="AR22" s="13">
        <f>SUM(AR23,AR44,AR92,AR95,AR96,AR97)</f>
        <v>15</v>
      </c>
      <c r="AS22" s="13">
        <f>SUM(AS23,AS44,AS92,AS95,AS96,AS97)</f>
        <v>58.368101537333331</v>
      </c>
      <c r="AT22" s="13">
        <f>SUM(AT23,AT44,AT92,AT95,AT96,AT97)</f>
        <v>4.53</v>
      </c>
      <c r="AU22" s="13">
        <f>SUM(AU23,AU44,AU92,AU95,AU96,AU97)</f>
        <v>0</v>
      </c>
      <c r="AV22" s="13">
        <f>SUM(AV23,AV44,AV92,AV95,AV96,AV97)</f>
        <v>4.9080000000000004</v>
      </c>
      <c r="AW22" s="13">
        <f>SUM(AW23,AW44,AW92,AW95,AW96,AW97)</f>
        <v>5.16</v>
      </c>
      <c r="AX22" s="13">
        <f>SUM(AX23,AX44,AX92,AX95,AX96,AX97)</f>
        <v>0.56999999999999995</v>
      </c>
      <c r="AY22" s="13">
        <f>SUM(AY23,AY44,AY92,AY95,AY96,AY97)</f>
        <v>0</v>
      </c>
      <c r="AZ22" s="13">
        <f>SUM(AZ23,AZ44,AZ92,AZ95,AZ96,AZ97)</f>
        <v>415</v>
      </c>
      <c r="BA22" s="13">
        <f>SUM(BA23,BA44,BA92,BA95,BA96,BA97)</f>
        <v>0</v>
      </c>
      <c r="BB22" s="13">
        <f>SUM(BB23,BB44,BB92,BB95,BB96,BB97)</f>
        <v>28</v>
      </c>
    </row>
    <row r="23" spans="1:54" x14ac:dyDescent="0.25">
      <c r="A23" s="8" t="s">
        <v>38</v>
      </c>
      <c r="B23" s="9" t="s">
        <v>39</v>
      </c>
      <c r="C23" s="10" t="s">
        <v>23</v>
      </c>
      <c r="D23" s="13">
        <f>SUM(D24,D32,D35,D40)</f>
        <v>28.655819635200004</v>
      </c>
      <c r="E23" s="13">
        <f>SUM(E24,E32,E35,E40)</f>
        <v>14.75947193</v>
      </c>
      <c r="F23" s="13">
        <f>SUM(F24,F32,F35,F40)</f>
        <v>1.6280000000000001</v>
      </c>
      <c r="G23" s="13">
        <f>SUM(G24,G32,G35,G40)</f>
        <v>0</v>
      </c>
      <c r="H23" s="13">
        <f>SUM(H24,H32,H35,H40)</f>
        <v>6.7810000000000006</v>
      </c>
      <c r="I23" s="13">
        <f>SUM(I24,I32,I35,I40)</f>
        <v>0</v>
      </c>
      <c r="J23" s="13">
        <f>SUM(J24,J32,J35,J40)</f>
        <v>0.35</v>
      </c>
      <c r="K23" s="13">
        <f>SUM(K24,K32,K35,K40)</f>
        <v>0</v>
      </c>
      <c r="L23" s="13">
        <f>SUM(L24,L32,L35,L40)</f>
        <v>213</v>
      </c>
      <c r="M23" s="13">
        <f>SUM(M24,M32,M35,M40)</f>
        <v>0</v>
      </c>
      <c r="N23" s="13">
        <f>SUM(N24,N32,N35,N40)</f>
        <v>2</v>
      </c>
      <c r="O23" s="13">
        <f>SUM(O24,O32,O35,O40)</f>
        <v>2.9901341759999993</v>
      </c>
      <c r="P23" s="13">
        <f>SUM(P24,P32,P35,P40)</f>
        <v>0.59800000000000009</v>
      </c>
      <c r="Q23" s="13">
        <f>SUM(Q24,Q32,Q35,Q40)</f>
        <v>0</v>
      </c>
      <c r="R23" s="13">
        <f>SUM(R24,R32,R35,R40)</f>
        <v>2.2329999999999997</v>
      </c>
      <c r="S23" s="13">
        <f>SUM(S24,S32,S35,S40)</f>
        <v>0</v>
      </c>
      <c r="T23" s="13">
        <f>SUM(T24,T32,T35,T40)</f>
        <v>0</v>
      </c>
      <c r="U23" s="13">
        <f>SUM(U24,U32,U35,U40)</f>
        <v>0</v>
      </c>
      <c r="V23" s="13">
        <f>SUM(V24,V32,V35,V40)</f>
        <v>19</v>
      </c>
      <c r="W23" s="13">
        <f>SUM(W24,W32,W35,W40)</f>
        <v>0</v>
      </c>
      <c r="X23" s="13">
        <f>SUM(X24,X32,X35,X40)</f>
        <v>0</v>
      </c>
      <c r="Y23" s="13">
        <f>SUM(Y24,Y32,Y35,Y40)</f>
        <v>1.9112147000000013</v>
      </c>
      <c r="Z23" s="13">
        <f>SUM(Z24,Z32,Z35,Z40)</f>
        <v>0</v>
      </c>
      <c r="AA23" s="13">
        <f>SUM(AA24,AA32,AA35,AA40)</f>
        <v>0</v>
      </c>
      <c r="AB23" s="13">
        <f>SUM(AB24,AB32,AB35,AB40)</f>
        <v>0.84000000000000008</v>
      </c>
      <c r="AC23" s="13">
        <f>SUM(AC24,AC32,AC35,AC40)</f>
        <v>0</v>
      </c>
      <c r="AD23" s="13">
        <f>SUM(AD24,AD32,AD35,AD40)</f>
        <v>0</v>
      </c>
      <c r="AE23" s="13">
        <f>SUM(AE24,AE32,AE35,AE40)</f>
        <v>0</v>
      </c>
      <c r="AF23" s="13">
        <f>SUM(AF24,AF32,AF35,AF40)</f>
        <v>31</v>
      </c>
      <c r="AG23" s="13">
        <f>SUM(AG24,AG32,AG35,AG40)</f>
        <v>0</v>
      </c>
      <c r="AH23" s="13">
        <f>SUM(AH24,AH32,AH35,AH40)</f>
        <v>0</v>
      </c>
      <c r="AI23" s="13">
        <f>SUM(AI24,AI32,AI35,AI40)</f>
        <v>4.0068325299999996</v>
      </c>
      <c r="AJ23" s="13">
        <f>SUM(AJ24,AJ32,AJ35,AJ40)</f>
        <v>0</v>
      </c>
      <c r="AK23" s="13">
        <f>SUM(AK24,AK32,AK35,AK40)</f>
        <v>0</v>
      </c>
      <c r="AL23" s="13">
        <f>SUM(AL24,AL32,AL35,AL40)</f>
        <v>0.42500000000000004</v>
      </c>
      <c r="AM23" s="13">
        <f>SUM(AM24,AM32,AM35,AM40)</f>
        <v>0</v>
      </c>
      <c r="AN23" s="13">
        <f>SUM(AN24,AN32,AN35,AN40)</f>
        <v>0</v>
      </c>
      <c r="AO23" s="13">
        <f>SUM(AO24,AO32,AO35,AO40)</f>
        <v>0</v>
      </c>
      <c r="AP23" s="13">
        <f>SUM(AP24,AP32,AP35,AP40)</f>
        <v>102</v>
      </c>
      <c r="AQ23" s="13">
        <f>SUM(AQ24,AQ32,AQ35,AQ40)</f>
        <v>0</v>
      </c>
      <c r="AR23" s="13">
        <f>SUM(AR24,AR32,AR35,AR40)</f>
        <v>0</v>
      </c>
      <c r="AS23" s="13">
        <f>SUM(AS24,AS32,AS35,AS40)</f>
        <v>5.8512905240000004</v>
      </c>
      <c r="AT23" s="13">
        <f>SUM(AT24,AT32,AT35,AT40)</f>
        <v>1.03</v>
      </c>
      <c r="AU23" s="13">
        <f>SUM(AU24,AU32,AU35,AU40)</f>
        <v>0</v>
      </c>
      <c r="AV23" s="13">
        <f>SUM(AV24,AV32,AV35,AV40)</f>
        <v>3.2830000000000004</v>
      </c>
      <c r="AW23" s="13">
        <f>SUM(AW24,AW32,AW35,AW40)</f>
        <v>0</v>
      </c>
      <c r="AX23" s="13">
        <f>SUM(AX24,AX32,AX35,AX40)</f>
        <v>0.35</v>
      </c>
      <c r="AY23" s="13">
        <f>SUM(AY24,AY32,AY35,AY40)</f>
        <v>0</v>
      </c>
      <c r="AZ23" s="13">
        <f>SUM(AZ24,AZ32,AZ35,AZ40)</f>
        <v>61</v>
      </c>
      <c r="BA23" s="13">
        <f>SUM(BA24,BA32,BA35,BA40)</f>
        <v>0</v>
      </c>
      <c r="BB23" s="13">
        <f>SUM(BB24,BB32,BB35,BB40)</f>
        <v>2</v>
      </c>
    </row>
    <row r="24" spans="1:54" ht="31.5" x14ac:dyDescent="0.25">
      <c r="A24" s="8" t="s">
        <v>40</v>
      </c>
      <c r="B24" s="9" t="s">
        <v>41</v>
      </c>
      <c r="C24" s="10" t="s">
        <v>23</v>
      </c>
      <c r="D24" s="13">
        <f>SUM(D25:D27)</f>
        <v>17.507539315200003</v>
      </c>
      <c r="E24" s="13">
        <f>SUM(E25:E27)</f>
        <v>14.19239829</v>
      </c>
      <c r="F24" s="13">
        <f>SUM(F25:F27)</f>
        <v>0.59800000000000009</v>
      </c>
      <c r="G24" s="13">
        <f>SUM(G25:G27)</f>
        <v>0</v>
      </c>
      <c r="H24" s="13">
        <f t="shared" ref="H24:BB24" si="8">SUM(H25:H27)</f>
        <v>6.7810000000000006</v>
      </c>
      <c r="I24" s="13">
        <f t="shared" si="8"/>
        <v>0</v>
      </c>
      <c r="J24" s="13">
        <f t="shared" si="8"/>
        <v>0.35</v>
      </c>
      <c r="K24" s="13">
        <f t="shared" si="8"/>
        <v>0</v>
      </c>
      <c r="L24" s="13">
        <f t="shared" si="8"/>
        <v>213</v>
      </c>
      <c r="M24" s="13">
        <f>SUM(M25:M27)</f>
        <v>0</v>
      </c>
      <c r="N24" s="13">
        <f t="shared" si="8"/>
        <v>0</v>
      </c>
      <c r="O24" s="13">
        <f t="shared" si="8"/>
        <v>2.9901341759999993</v>
      </c>
      <c r="P24" s="13">
        <f t="shared" si="8"/>
        <v>0.59800000000000009</v>
      </c>
      <c r="Q24" s="13">
        <f t="shared" si="8"/>
        <v>0</v>
      </c>
      <c r="R24" s="13">
        <f t="shared" si="8"/>
        <v>2.2329999999999997</v>
      </c>
      <c r="S24" s="13">
        <f t="shared" si="8"/>
        <v>0</v>
      </c>
      <c r="T24" s="13">
        <f t="shared" si="8"/>
        <v>0</v>
      </c>
      <c r="U24" s="13">
        <f t="shared" si="8"/>
        <v>0</v>
      </c>
      <c r="V24" s="13">
        <f t="shared" si="8"/>
        <v>19</v>
      </c>
      <c r="W24" s="13">
        <f t="shared" si="8"/>
        <v>0</v>
      </c>
      <c r="X24" s="13">
        <f t="shared" si="8"/>
        <v>0</v>
      </c>
      <c r="Y24" s="13">
        <f t="shared" si="8"/>
        <v>1.9112147000000013</v>
      </c>
      <c r="Z24" s="13">
        <f t="shared" si="8"/>
        <v>0</v>
      </c>
      <c r="AA24" s="13">
        <f t="shared" si="8"/>
        <v>0</v>
      </c>
      <c r="AB24" s="13">
        <f t="shared" si="8"/>
        <v>0.84000000000000008</v>
      </c>
      <c r="AC24" s="13">
        <f t="shared" si="8"/>
        <v>0</v>
      </c>
      <c r="AD24" s="13">
        <f t="shared" si="8"/>
        <v>0</v>
      </c>
      <c r="AE24" s="13">
        <f t="shared" si="8"/>
        <v>0</v>
      </c>
      <c r="AF24" s="13">
        <f t="shared" si="8"/>
        <v>31</v>
      </c>
      <c r="AG24" s="13">
        <f t="shared" si="8"/>
        <v>0</v>
      </c>
      <c r="AH24" s="13">
        <f t="shared" si="8"/>
        <v>0</v>
      </c>
      <c r="AI24" s="13">
        <f t="shared" si="8"/>
        <v>4.0068325299999996</v>
      </c>
      <c r="AJ24" s="13">
        <f t="shared" si="8"/>
        <v>0</v>
      </c>
      <c r="AK24" s="13">
        <f t="shared" si="8"/>
        <v>0</v>
      </c>
      <c r="AL24" s="13">
        <f t="shared" si="8"/>
        <v>0.42500000000000004</v>
      </c>
      <c r="AM24" s="13">
        <f t="shared" si="8"/>
        <v>0</v>
      </c>
      <c r="AN24" s="13">
        <f t="shared" si="8"/>
        <v>0</v>
      </c>
      <c r="AO24" s="13">
        <f t="shared" si="8"/>
        <v>0</v>
      </c>
      <c r="AP24" s="13">
        <f t="shared" si="8"/>
        <v>102</v>
      </c>
      <c r="AQ24" s="13">
        <f t="shared" si="8"/>
        <v>0</v>
      </c>
      <c r="AR24" s="13">
        <f t="shared" si="8"/>
        <v>0</v>
      </c>
      <c r="AS24" s="13">
        <f t="shared" si="8"/>
        <v>5.2842168840000001</v>
      </c>
      <c r="AT24" s="13">
        <f t="shared" si="8"/>
        <v>0</v>
      </c>
      <c r="AU24" s="13">
        <f t="shared" si="8"/>
        <v>0</v>
      </c>
      <c r="AV24" s="13">
        <f t="shared" si="8"/>
        <v>3.2830000000000004</v>
      </c>
      <c r="AW24" s="13">
        <f t="shared" si="8"/>
        <v>0</v>
      </c>
      <c r="AX24" s="13">
        <f t="shared" si="8"/>
        <v>0.35</v>
      </c>
      <c r="AY24" s="13">
        <f t="shared" si="8"/>
        <v>0</v>
      </c>
      <c r="AZ24" s="13">
        <f t="shared" si="8"/>
        <v>61</v>
      </c>
      <c r="BA24" s="13">
        <f t="shared" si="8"/>
        <v>0</v>
      </c>
      <c r="BB24" s="13">
        <f t="shared" si="8"/>
        <v>0</v>
      </c>
    </row>
    <row r="25" spans="1:54" ht="31.5" x14ac:dyDescent="0.25">
      <c r="A25" s="8" t="s">
        <v>42</v>
      </c>
      <c r="B25" s="9" t="s">
        <v>43</v>
      </c>
      <c r="C25" s="10" t="s">
        <v>23</v>
      </c>
      <c r="D25" s="11" t="s">
        <v>116</v>
      </c>
      <c r="E25" s="11">
        <v>6.7178243399999999</v>
      </c>
      <c r="F25" s="11">
        <v>0.40500000000000003</v>
      </c>
      <c r="G25" s="11">
        <v>0</v>
      </c>
      <c r="H25" s="11">
        <v>4.2080000000000002</v>
      </c>
      <c r="I25" s="11">
        <v>0</v>
      </c>
      <c r="J25" s="11">
        <v>0</v>
      </c>
      <c r="K25" s="11">
        <v>0</v>
      </c>
      <c r="L25" s="11">
        <v>171</v>
      </c>
      <c r="M25" s="11">
        <v>0</v>
      </c>
      <c r="N25" s="11">
        <v>0</v>
      </c>
      <c r="O25" s="11">
        <v>2.6371024439999995</v>
      </c>
      <c r="P25" s="11">
        <v>0.40500000000000003</v>
      </c>
      <c r="Q25" s="11">
        <v>0</v>
      </c>
      <c r="R25" s="11">
        <v>2.0299999999999998</v>
      </c>
      <c r="S25" s="11">
        <v>0</v>
      </c>
      <c r="T25" s="11">
        <v>0</v>
      </c>
      <c r="U25" s="11">
        <v>0</v>
      </c>
      <c r="V25" s="11">
        <v>13</v>
      </c>
      <c r="W25" s="11">
        <v>0</v>
      </c>
      <c r="X25" s="11">
        <v>0</v>
      </c>
      <c r="Y25" s="11">
        <v>1.4485720600000012</v>
      </c>
      <c r="Z25" s="11">
        <v>0</v>
      </c>
      <c r="AA25" s="11">
        <v>0</v>
      </c>
      <c r="AB25" s="11">
        <v>0.29499999999999998</v>
      </c>
      <c r="AC25" s="11">
        <v>0</v>
      </c>
      <c r="AD25" s="11">
        <v>0</v>
      </c>
      <c r="AE25" s="11">
        <v>0</v>
      </c>
      <c r="AF25" s="11">
        <v>26</v>
      </c>
      <c r="AG25" s="11">
        <v>0</v>
      </c>
      <c r="AH25" s="11">
        <v>0</v>
      </c>
      <c r="AI25" s="11">
        <v>2.3032740988940703</v>
      </c>
      <c r="AJ25" s="11">
        <v>0</v>
      </c>
      <c r="AK25" s="11">
        <v>0</v>
      </c>
      <c r="AL25" s="11">
        <v>0.32500000000000001</v>
      </c>
      <c r="AM25" s="11">
        <v>0</v>
      </c>
      <c r="AN25" s="11">
        <v>0</v>
      </c>
      <c r="AO25" s="11">
        <v>0</v>
      </c>
      <c r="AP25" s="11">
        <v>93</v>
      </c>
      <c r="AQ25" s="11">
        <v>0</v>
      </c>
      <c r="AR25" s="11">
        <v>0</v>
      </c>
      <c r="AS25" s="11">
        <f>E25-O25-Y25-AI25</f>
        <v>0.32887573710592877</v>
      </c>
      <c r="AT25" s="11">
        <f t="shared" ref="AT25:BB25" si="9">F25-P25-Z25-AJ25</f>
        <v>0</v>
      </c>
      <c r="AU25" s="11">
        <f t="shared" si="9"/>
        <v>0</v>
      </c>
      <c r="AV25" s="11">
        <f t="shared" si="9"/>
        <v>1.5580000000000005</v>
      </c>
      <c r="AW25" s="11">
        <f t="shared" si="9"/>
        <v>0</v>
      </c>
      <c r="AX25" s="11">
        <f t="shared" si="9"/>
        <v>0</v>
      </c>
      <c r="AY25" s="11">
        <f t="shared" si="9"/>
        <v>0</v>
      </c>
      <c r="AZ25" s="11">
        <f t="shared" si="9"/>
        <v>39</v>
      </c>
      <c r="BA25" s="11">
        <f t="shared" si="9"/>
        <v>0</v>
      </c>
      <c r="BB25" s="11">
        <f t="shared" si="9"/>
        <v>0</v>
      </c>
    </row>
    <row r="26" spans="1:54" ht="31.5" x14ac:dyDescent="0.25">
      <c r="A26" s="8" t="s">
        <v>44</v>
      </c>
      <c r="B26" s="9" t="s">
        <v>45</v>
      </c>
      <c r="C26" s="10" t="s">
        <v>23</v>
      </c>
      <c r="D26" s="11" t="s">
        <v>116</v>
      </c>
      <c r="E26" s="11">
        <v>3.3715299500000002</v>
      </c>
      <c r="F26" s="11">
        <v>0.193</v>
      </c>
      <c r="G26" s="11">
        <v>0</v>
      </c>
      <c r="H26" s="11">
        <v>1.323</v>
      </c>
      <c r="I26" s="11">
        <v>0</v>
      </c>
      <c r="J26" s="11">
        <v>0</v>
      </c>
      <c r="K26" s="11">
        <v>0</v>
      </c>
      <c r="L26" s="11">
        <v>38</v>
      </c>
      <c r="M26" s="11">
        <v>0</v>
      </c>
      <c r="N26" s="11">
        <v>0</v>
      </c>
      <c r="O26" s="11">
        <v>0.35303173199999999</v>
      </c>
      <c r="P26" s="11">
        <v>0.193</v>
      </c>
      <c r="Q26" s="11">
        <v>0</v>
      </c>
      <c r="R26" s="11">
        <v>0.20300000000000001</v>
      </c>
      <c r="S26" s="11">
        <v>0</v>
      </c>
      <c r="T26" s="11">
        <v>0</v>
      </c>
      <c r="U26" s="11">
        <v>0</v>
      </c>
      <c r="V26" s="11">
        <v>6</v>
      </c>
      <c r="W26" s="11">
        <v>0</v>
      </c>
      <c r="X26" s="11">
        <v>0</v>
      </c>
      <c r="Y26" s="11">
        <v>0.46264263999999999</v>
      </c>
      <c r="Z26" s="11">
        <v>0</v>
      </c>
      <c r="AA26" s="11">
        <v>0</v>
      </c>
      <c r="AB26" s="11">
        <v>0.54500000000000004</v>
      </c>
      <c r="AC26" s="11">
        <v>0</v>
      </c>
      <c r="AD26" s="11">
        <v>0</v>
      </c>
      <c r="AE26" s="11">
        <v>0</v>
      </c>
      <c r="AF26" s="11">
        <v>5</v>
      </c>
      <c r="AG26" s="11">
        <v>0</v>
      </c>
      <c r="AH26" s="11">
        <v>0</v>
      </c>
      <c r="AI26" s="11">
        <v>0.45952082110592929</v>
      </c>
      <c r="AJ26" s="11">
        <v>0</v>
      </c>
      <c r="AK26" s="11">
        <v>0</v>
      </c>
      <c r="AL26" s="11">
        <v>0.1</v>
      </c>
      <c r="AM26" s="11">
        <v>0</v>
      </c>
      <c r="AN26" s="11">
        <v>0</v>
      </c>
      <c r="AO26" s="11">
        <v>0</v>
      </c>
      <c r="AP26" s="11">
        <v>9</v>
      </c>
      <c r="AQ26" s="11">
        <v>0</v>
      </c>
      <c r="AR26" s="11">
        <v>0</v>
      </c>
      <c r="AS26" s="11">
        <f>E26-O26-Y26-AI26</f>
        <v>2.0963347568940711</v>
      </c>
      <c r="AT26" s="11">
        <f t="shared" ref="AT26" si="10">F26-P26-Z26-AJ26</f>
        <v>0</v>
      </c>
      <c r="AU26" s="11">
        <f t="shared" ref="AU26" si="11">G26-Q26-AA26-AK26</f>
        <v>0</v>
      </c>
      <c r="AV26" s="11">
        <f t="shared" ref="AV26" si="12">H26-R26-AB26-AL26</f>
        <v>0.47499999999999987</v>
      </c>
      <c r="AW26" s="11">
        <f t="shared" ref="AW26" si="13">I26-S26-AC26-AM26</f>
        <v>0</v>
      </c>
      <c r="AX26" s="11">
        <f t="shared" ref="AX26" si="14">J26-T26-AD26-AN26</f>
        <v>0</v>
      </c>
      <c r="AY26" s="11">
        <f t="shared" ref="AY26" si="15">K26-U26-AE26-AO26</f>
        <v>0</v>
      </c>
      <c r="AZ26" s="11">
        <f t="shared" ref="AZ26" si="16">L26-V26-AF26-AP26</f>
        <v>18</v>
      </c>
      <c r="BA26" s="11">
        <f t="shared" ref="BA26" si="17">M26-W26-AG26-AQ26</f>
        <v>0</v>
      </c>
      <c r="BB26" s="11">
        <f t="shared" ref="BB26" si="18">N26-X26-AH26-AR26</f>
        <v>0</v>
      </c>
    </row>
    <row r="27" spans="1:54" ht="31.5" x14ac:dyDescent="0.25">
      <c r="A27" s="8" t="s">
        <v>46</v>
      </c>
      <c r="B27" s="9" t="s">
        <v>47</v>
      </c>
      <c r="C27" s="10" t="s">
        <v>23</v>
      </c>
      <c r="D27" s="11">
        <f>SUM(D28:D31)</f>
        <v>17.507539315200003</v>
      </c>
      <c r="E27" s="11">
        <f>SUM(E28:E31)</f>
        <v>4.1030440000000006</v>
      </c>
      <c r="F27" s="11">
        <f>SUM(F28:F31)</f>
        <v>0</v>
      </c>
      <c r="G27" s="11">
        <f>SUM(G28:G31)</f>
        <v>0</v>
      </c>
      <c r="H27" s="11">
        <f>SUM(H28:H31)</f>
        <v>1.25</v>
      </c>
      <c r="I27" s="11">
        <f>SUM(I28:I31)</f>
        <v>0</v>
      </c>
      <c r="J27" s="11">
        <f>SUM(J28:J31)</f>
        <v>0.35</v>
      </c>
      <c r="K27" s="11">
        <f>SUM(K28:K31)</f>
        <v>0</v>
      </c>
      <c r="L27" s="11">
        <f>SUM(L28:L31)</f>
        <v>4</v>
      </c>
      <c r="M27" s="11">
        <f>SUM(M28:M31)</f>
        <v>0</v>
      </c>
      <c r="N27" s="11">
        <f>SUM(N28:N31)</f>
        <v>0</v>
      </c>
      <c r="O27" s="11">
        <f>SUM(O28:O31)</f>
        <v>0</v>
      </c>
      <c r="P27" s="11">
        <f>SUM(P28:P31)</f>
        <v>0</v>
      </c>
      <c r="Q27" s="11">
        <f>SUM(Q28:Q31)</f>
        <v>0</v>
      </c>
      <c r="R27" s="11">
        <f>SUM(R28:R31)</f>
        <v>0</v>
      </c>
      <c r="S27" s="11">
        <f>SUM(S28:S31)</f>
        <v>0</v>
      </c>
      <c r="T27" s="11">
        <f>SUM(T28:T31)</f>
        <v>0</v>
      </c>
      <c r="U27" s="11">
        <f>SUM(U28:U31)</f>
        <v>0</v>
      </c>
      <c r="V27" s="11">
        <f>SUM(V28:V31)</f>
        <v>0</v>
      </c>
      <c r="W27" s="11">
        <f>SUM(W28:W31)</f>
        <v>0</v>
      </c>
      <c r="X27" s="11">
        <f>SUM(X28:X31)</f>
        <v>0</v>
      </c>
      <c r="Y27" s="11">
        <f>SUM(Y28:Y31)</f>
        <v>0</v>
      </c>
      <c r="Z27" s="11">
        <f>SUM(Z28:Z31)</f>
        <v>0</v>
      </c>
      <c r="AA27" s="11">
        <f>SUM(AA28:AA31)</f>
        <v>0</v>
      </c>
      <c r="AB27" s="11">
        <f>SUM(AB28:AB31)</f>
        <v>0</v>
      </c>
      <c r="AC27" s="11">
        <f>SUM(AC28:AC31)</f>
        <v>0</v>
      </c>
      <c r="AD27" s="11">
        <f>SUM(AD28:AD31)</f>
        <v>0</v>
      </c>
      <c r="AE27" s="11">
        <f>SUM(AE28:AE31)</f>
        <v>0</v>
      </c>
      <c r="AF27" s="11">
        <f>SUM(AF28:AF31)</f>
        <v>0</v>
      </c>
      <c r="AG27" s="11">
        <f>SUM(AG28:AG31)</f>
        <v>0</v>
      </c>
      <c r="AH27" s="11">
        <f>SUM(AH28:AH31)</f>
        <v>0</v>
      </c>
      <c r="AI27" s="11">
        <f>SUM(AI28:AI31)</f>
        <v>1.2440376099999999</v>
      </c>
      <c r="AJ27" s="11">
        <f>SUM(AJ28:AJ31)</f>
        <v>0</v>
      </c>
      <c r="AK27" s="11">
        <f>SUM(AK28:AK31)</f>
        <v>0</v>
      </c>
      <c r="AL27" s="11">
        <f>SUM(AL28:AL31)</f>
        <v>0</v>
      </c>
      <c r="AM27" s="11">
        <f>SUM(AM28:AM31)</f>
        <v>0</v>
      </c>
      <c r="AN27" s="11">
        <f>SUM(AN28:AN31)</f>
        <v>0</v>
      </c>
      <c r="AO27" s="11">
        <f>SUM(AO28:AO31)</f>
        <v>0</v>
      </c>
      <c r="AP27" s="11">
        <f>SUM(AP28:AP31)</f>
        <v>0</v>
      </c>
      <c r="AQ27" s="11">
        <f>SUM(AQ28:AQ31)</f>
        <v>0</v>
      </c>
      <c r="AR27" s="11">
        <f>SUM(AR28:AR31)</f>
        <v>0</v>
      </c>
      <c r="AS27" s="11">
        <f>SUM(AS28:AS31)</f>
        <v>2.8590063900000002</v>
      </c>
      <c r="AT27" s="11">
        <f>SUM(AT28:AT31)</f>
        <v>0</v>
      </c>
      <c r="AU27" s="11">
        <f>SUM(AU28:AU31)</f>
        <v>0</v>
      </c>
      <c r="AV27" s="11">
        <f>SUM(AV28:AV31)</f>
        <v>1.25</v>
      </c>
      <c r="AW27" s="11">
        <f>SUM(AW28:AW31)</f>
        <v>0</v>
      </c>
      <c r="AX27" s="11">
        <f>SUM(AX28:AX31)</f>
        <v>0.35</v>
      </c>
      <c r="AY27" s="11">
        <f>SUM(AY28:AY31)</f>
        <v>0</v>
      </c>
      <c r="AZ27" s="11">
        <f>SUM(AZ28:AZ31)</f>
        <v>4</v>
      </c>
      <c r="BA27" s="11">
        <f>SUM(BA28:BA31)</f>
        <v>0</v>
      </c>
      <c r="BB27" s="11">
        <f>SUM(BB28:BB31)</f>
        <v>0</v>
      </c>
    </row>
    <row r="28" spans="1:54" ht="31.5" x14ac:dyDescent="0.25">
      <c r="A28" s="14" t="s">
        <v>46</v>
      </c>
      <c r="B28" s="9" t="s">
        <v>120</v>
      </c>
      <c r="C28" s="14" t="s">
        <v>121</v>
      </c>
      <c r="D28" s="11">
        <v>1.0817966399999999</v>
      </c>
      <c r="E28" s="11">
        <v>0.43822213999999998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1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v>0</v>
      </c>
      <c r="AG28" s="11"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v>0</v>
      </c>
      <c r="AM28" s="11"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v>0</v>
      </c>
      <c r="AS28" s="11">
        <f t="shared" ref="AS28:AS31" si="19">E28-O28-Y28-AI28</f>
        <v>0.43822213999999998</v>
      </c>
      <c r="AT28" s="11">
        <f t="shared" ref="AT28:AT31" si="20">F28-P28-Z28-AJ28</f>
        <v>0</v>
      </c>
      <c r="AU28" s="11">
        <f t="shared" ref="AU28:AU31" si="21">G28-Q28-AA28-AK28</f>
        <v>0</v>
      </c>
      <c r="AV28" s="11">
        <f t="shared" ref="AV28:AV31" si="22">H28-R28-AB28-AL28</f>
        <v>0</v>
      </c>
      <c r="AW28" s="11">
        <f t="shared" ref="AW28:AW31" si="23">I28-S28-AC28-AM28</f>
        <v>0</v>
      </c>
      <c r="AX28" s="11">
        <f t="shared" ref="AX28:AX31" si="24">J28-T28-AD28-AN28</f>
        <v>0</v>
      </c>
      <c r="AY28" s="11">
        <f t="shared" ref="AY28:AY31" si="25">K28-U28-AE28-AO28</f>
        <v>0</v>
      </c>
      <c r="AZ28" s="11">
        <f t="shared" ref="AZ28:AZ31" si="26">L28-V28-AF28-AP28</f>
        <v>1</v>
      </c>
      <c r="BA28" s="11">
        <f t="shared" ref="BA28:BA31" si="27">M28-W28-AG28-AQ28</f>
        <v>0</v>
      </c>
      <c r="BB28" s="11">
        <f t="shared" ref="BB28:BB31" si="28">N28-X28-AH28-AR28</f>
        <v>0</v>
      </c>
    </row>
    <row r="29" spans="1:54" ht="31.5" x14ac:dyDescent="0.25">
      <c r="A29" s="14" t="s">
        <v>46</v>
      </c>
      <c r="B29" s="9" t="s">
        <v>122</v>
      </c>
      <c r="C29" s="14" t="s">
        <v>123</v>
      </c>
      <c r="D29" s="11">
        <v>10.640698672800001</v>
      </c>
      <c r="E29" s="11">
        <v>3.06657848</v>
      </c>
      <c r="F29" s="11">
        <v>0</v>
      </c>
      <c r="G29" s="11">
        <v>0</v>
      </c>
      <c r="H29" s="11">
        <v>0.65</v>
      </c>
      <c r="I29" s="11">
        <v>0</v>
      </c>
      <c r="J29" s="11">
        <v>0.35</v>
      </c>
      <c r="K29" s="11">
        <v>0</v>
      </c>
      <c r="L29" s="11">
        <v>2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v>0</v>
      </c>
      <c r="AG29" s="11">
        <v>0</v>
      </c>
      <c r="AH29" s="11">
        <v>0</v>
      </c>
      <c r="AI29" s="11">
        <v>1.2440376099999999</v>
      </c>
      <c r="AJ29" s="11">
        <v>0</v>
      </c>
      <c r="AK29" s="11">
        <v>0</v>
      </c>
      <c r="AL29" s="11">
        <v>0</v>
      </c>
      <c r="AM29" s="11"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v>0</v>
      </c>
      <c r="AS29" s="11">
        <f t="shared" si="19"/>
        <v>1.8225408700000001</v>
      </c>
      <c r="AT29" s="11">
        <f t="shared" si="20"/>
        <v>0</v>
      </c>
      <c r="AU29" s="11">
        <f t="shared" si="21"/>
        <v>0</v>
      </c>
      <c r="AV29" s="11">
        <f t="shared" si="22"/>
        <v>0.65</v>
      </c>
      <c r="AW29" s="11">
        <f t="shared" si="23"/>
        <v>0</v>
      </c>
      <c r="AX29" s="11">
        <f t="shared" si="24"/>
        <v>0.35</v>
      </c>
      <c r="AY29" s="11">
        <f t="shared" si="25"/>
        <v>0</v>
      </c>
      <c r="AZ29" s="11">
        <f t="shared" si="26"/>
        <v>2</v>
      </c>
      <c r="BA29" s="11">
        <f t="shared" si="27"/>
        <v>0</v>
      </c>
      <c r="BB29" s="11">
        <f t="shared" si="28"/>
        <v>0</v>
      </c>
    </row>
    <row r="30" spans="1:54" ht="47.25" x14ac:dyDescent="0.25">
      <c r="A30" s="14" t="s">
        <v>46</v>
      </c>
      <c r="B30" s="9" t="s">
        <v>124</v>
      </c>
      <c r="C30" s="14" t="s">
        <v>125</v>
      </c>
      <c r="D30" s="11">
        <v>0.99786995783999988</v>
      </c>
      <c r="E30" s="11">
        <v>0.59824337999999999</v>
      </c>
      <c r="F30" s="11">
        <v>0</v>
      </c>
      <c r="G30" s="11">
        <v>0</v>
      </c>
      <c r="H30" s="11">
        <v>0.6</v>
      </c>
      <c r="I30" s="11">
        <v>0</v>
      </c>
      <c r="J30" s="11">
        <v>0</v>
      </c>
      <c r="K30" s="11">
        <v>0</v>
      </c>
      <c r="L30" s="11">
        <v>1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0</v>
      </c>
      <c r="AG30" s="11"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v>0</v>
      </c>
      <c r="AM30" s="11"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v>0</v>
      </c>
      <c r="AS30" s="11">
        <f t="shared" si="19"/>
        <v>0.59824337999999999</v>
      </c>
      <c r="AT30" s="11">
        <f t="shared" si="20"/>
        <v>0</v>
      </c>
      <c r="AU30" s="11">
        <f t="shared" si="21"/>
        <v>0</v>
      </c>
      <c r="AV30" s="11">
        <f t="shared" si="22"/>
        <v>0.6</v>
      </c>
      <c r="AW30" s="11">
        <f t="shared" si="23"/>
        <v>0</v>
      </c>
      <c r="AX30" s="11">
        <f t="shared" si="24"/>
        <v>0</v>
      </c>
      <c r="AY30" s="11">
        <f t="shared" si="25"/>
        <v>0</v>
      </c>
      <c r="AZ30" s="11">
        <f t="shared" si="26"/>
        <v>1</v>
      </c>
      <c r="BA30" s="11">
        <f t="shared" si="27"/>
        <v>0</v>
      </c>
      <c r="BB30" s="11">
        <f t="shared" si="28"/>
        <v>0</v>
      </c>
    </row>
    <row r="31" spans="1:54" ht="31.5" x14ac:dyDescent="0.25">
      <c r="A31" s="14" t="s">
        <v>46</v>
      </c>
      <c r="B31" s="9" t="s">
        <v>126</v>
      </c>
      <c r="C31" s="14" t="s">
        <v>127</v>
      </c>
      <c r="D31" s="11">
        <v>4.7871740445599995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>
        <v>0</v>
      </c>
      <c r="AG31" s="11">
        <v>0</v>
      </c>
      <c r="AH31" s="11">
        <v>0</v>
      </c>
      <c r="AI31" s="11">
        <v>0</v>
      </c>
      <c r="AJ31" s="11">
        <v>0</v>
      </c>
      <c r="AK31" s="11">
        <v>0</v>
      </c>
      <c r="AL31" s="11">
        <v>0</v>
      </c>
      <c r="AM31" s="11"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v>0</v>
      </c>
      <c r="AS31" s="11"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v>0</v>
      </c>
      <c r="AY31" s="11">
        <v>0</v>
      </c>
      <c r="AZ31" s="11">
        <v>0</v>
      </c>
      <c r="BA31" s="11">
        <v>0</v>
      </c>
      <c r="BB31" s="11">
        <v>0</v>
      </c>
    </row>
    <row r="32" spans="1:54" x14ac:dyDescent="0.25">
      <c r="A32" s="15" t="s">
        <v>48</v>
      </c>
      <c r="B32" s="16" t="s">
        <v>49</v>
      </c>
      <c r="C32" s="14" t="s">
        <v>23</v>
      </c>
      <c r="D32" s="17">
        <f t="shared" ref="D32:AI32" si="29">SUM(D33,D34)</f>
        <v>0</v>
      </c>
      <c r="E32" s="17">
        <f t="shared" si="29"/>
        <v>0</v>
      </c>
      <c r="F32" s="17">
        <f t="shared" si="29"/>
        <v>0</v>
      </c>
      <c r="G32" s="17">
        <f t="shared" si="29"/>
        <v>0</v>
      </c>
      <c r="H32" s="17">
        <f t="shared" si="29"/>
        <v>0</v>
      </c>
      <c r="I32" s="17">
        <f t="shared" si="29"/>
        <v>0</v>
      </c>
      <c r="J32" s="17">
        <f t="shared" si="29"/>
        <v>0</v>
      </c>
      <c r="K32" s="17">
        <f t="shared" si="29"/>
        <v>0</v>
      </c>
      <c r="L32" s="17">
        <f t="shared" si="29"/>
        <v>0</v>
      </c>
      <c r="M32" s="17">
        <f t="shared" si="29"/>
        <v>0</v>
      </c>
      <c r="N32" s="17">
        <f t="shared" si="29"/>
        <v>0</v>
      </c>
      <c r="O32" s="17">
        <f t="shared" si="29"/>
        <v>0</v>
      </c>
      <c r="P32" s="17">
        <f t="shared" si="29"/>
        <v>0</v>
      </c>
      <c r="Q32" s="17">
        <f t="shared" si="29"/>
        <v>0</v>
      </c>
      <c r="R32" s="17">
        <f t="shared" si="29"/>
        <v>0</v>
      </c>
      <c r="S32" s="17">
        <f t="shared" si="29"/>
        <v>0</v>
      </c>
      <c r="T32" s="17">
        <f t="shared" si="29"/>
        <v>0</v>
      </c>
      <c r="U32" s="17">
        <f t="shared" si="29"/>
        <v>0</v>
      </c>
      <c r="V32" s="17">
        <f t="shared" si="29"/>
        <v>0</v>
      </c>
      <c r="W32" s="17">
        <f t="shared" si="29"/>
        <v>0</v>
      </c>
      <c r="X32" s="17">
        <f t="shared" si="29"/>
        <v>0</v>
      </c>
      <c r="Y32" s="17">
        <f t="shared" si="29"/>
        <v>0</v>
      </c>
      <c r="Z32" s="17">
        <f t="shared" si="29"/>
        <v>0</v>
      </c>
      <c r="AA32" s="17">
        <f t="shared" si="29"/>
        <v>0</v>
      </c>
      <c r="AB32" s="17">
        <f t="shared" si="29"/>
        <v>0</v>
      </c>
      <c r="AC32" s="17">
        <f t="shared" si="29"/>
        <v>0</v>
      </c>
      <c r="AD32" s="17">
        <f t="shared" si="29"/>
        <v>0</v>
      </c>
      <c r="AE32" s="17">
        <f t="shared" si="29"/>
        <v>0</v>
      </c>
      <c r="AF32" s="17">
        <f t="shared" si="29"/>
        <v>0</v>
      </c>
      <c r="AG32" s="17">
        <f t="shared" si="29"/>
        <v>0</v>
      </c>
      <c r="AH32" s="17">
        <f t="shared" si="29"/>
        <v>0</v>
      </c>
      <c r="AI32" s="17">
        <f t="shared" si="29"/>
        <v>0</v>
      </c>
      <c r="AJ32" s="17">
        <f t="shared" ref="AJ32:BB32" si="30">SUM(AJ33,AJ34)</f>
        <v>0</v>
      </c>
      <c r="AK32" s="17">
        <f t="shared" si="30"/>
        <v>0</v>
      </c>
      <c r="AL32" s="17">
        <f t="shared" si="30"/>
        <v>0</v>
      </c>
      <c r="AM32" s="17">
        <f t="shared" si="30"/>
        <v>0</v>
      </c>
      <c r="AN32" s="17">
        <f t="shared" si="30"/>
        <v>0</v>
      </c>
      <c r="AO32" s="17">
        <f t="shared" si="30"/>
        <v>0</v>
      </c>
      <c r="AP32" s="17">
        <f t="shared" si="30"/>
        <v>0</v>
      </c>
      <c r="AQ32" s="17">
        <f t="shared" si="30"/>
        <v>0</v>
      </c>
      <c r="AR32" s="17">
        <f t="shared" si="30"/>
        <v>0</v>
      </c>
      <c r="AS32" s="17">
        <f t="shared" si="30"/>
        <v>0</v>
      </c>
      <c r="AT32" s="17">
        <f t="shared" si="30"/>
        <v>0</v>
      </c>
      <c r="AU32" s="17">
        <f t="shared" si="30"/>
        <v>0</v>
      </c>
      <c r="AV32" s="17">
        <f t="shared" si="30"/>
        <v>0</v>
      </c>
      <c r="AW32" s="17">
        <f t="shared" si="30"/>
        <v>0</v>
      </c>
      <c r="AX32" s="17">
        <f t="shared" si="30"/>
        <v>0</v>
      </c>
      <c r="AY32" s="17">
        <f t="shared" si="30"/>
        <v>0</v>
      </c>
      <c r="AZ32" s="17">
        <f t="shared" si="30"/>
        <v>0</v>
      </c>
      <c r="BA32" s="17">
        <f t="shared" si="30"/>
        <v>0</v>
      </c>
      <c r="BB32" s="17">
        <f t="shared" si="30"/>
        <v>0</v>
      </c>
    </row>
    <row r="33" spans="1:54" ht="31.5" x14ac:dyDescent="0.25">
      <c r="A33" s="8" t="s">
        <v>50</v>
      </c>
      <c r="B33" s="9" t="s">
        <v>51</v>
      </c>
      <c r="C33" s="10" t="s">
        <v>23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0</v>
      </c>
      <c r="AZ33" s="13">
        <v>0</v>
      </c>
      <c r="BA33" s="13">
        <v>0</v>
      </c>
      <c r="BB33" s="13">
        <v>0</v>
      </c>
    </row>
    <row r="34" spans="1:54" ht="31.5" x14ac:dyDescent="0.25">
      <c r="A34" s="8" t="s">
        <v>52</v>
      </c>
      <c r="B34" s="9" t="s">
        <v>53</v>
      </c>
      <c r="C34" s="10" t="s">
        <v>23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3">
        <v>0</v>
      </c>
      <c r="AQ34" s="13">
        <v>0</v>
      </c>
      <c r="AR34" s="13">
        <v>0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  <c r="AX34" s="13">
        <v>0</v>
      </c>
      <c r="AY34" s="13">
        <v>0</v>
      </c>
      <c r="AZ34" s="13">
        <v>0</v>
      </c>
      <c r="BA34" s="13">
        <v>0</v>
      </c>
      <c r="BB34" s="13">
        <v>0</v>
      </c>
    </row>
    <row r="35" spans="1:54" ht="31.5" x14ac:dyDescent="0.25">
      <c r="A35" s="15" t="s">
        <v>54</v>
      </c>
      <c r="B35" s="16" t="s">
        <v>55</v>
      </c>
      <c r="C35" s="14" t="s">
        <v>23</v>
      </c>
      <c r="D35" s="17">
        <f>SUM(D36)</f>
        <v>0</v>
      </c>
      <c r="E35" s="17">
        <f t="shared" ref="E35:BB35" si="31">SUM(E36)</f>
        <v>0</v>
      </c>
      <c r="F35" s="17">
        <f t="shared" si="31"/>
        <v>0</v>
      </c>
      <c r="G35" s="17">
        <f t="shared" si="31"/>
        <v>0</v>
      </c>
      <c r="H35" s="17">
        <f t="shared" si="31"/>
        <v>0</v>
      </c>
      <c r="I35" s="17">
        <f t="shared" si="31"/>
        <v>0</v>
      </c>
      <c r="J35" s="17">
        <f t="shared" si="31"/>
        <v>0</v>
      </c>
      <c r="K35" s="17">
        <f t="shared" si="31"/>
        <v>0</v>
      </c>
      <c r="L35" s="17">
        <f t="shared" si="31"/>
        <v>0</v>
      </c>
      <c r="M35" s="17">
        <f t="shared" si="31"/>
        <v>0</v>
      </c>
      <c r="N35" s="17">
        <f t="shared" si="31"/>
        <v>0</v>
      </c>
      <c r="O35" s="17">
        <f t="shared" si="31"/>
        <v>0</v>
      </c>
      <c r="P35" s="17">
        <f t="shared" si="31"/>
        <v>0</v>
      </c>
      <c r="Q35" s="17">
        <f t="shared" si="31"/>
        <v>0</v>
      </c>
      <c r="R35" s="17">
        <f t="shared" si="31"/>
        <v>0</v>
      </c>
      <c r="S35" s="17">
        <f t="shared" si="31"/>
        <v>0</v>
      </c>
      <c r="T35" s="17">
        <f t="shared" si="31"/>
        <v>0</v>
      </c>
      <c r="U35" s="17">
        <f t="shared" si="31"/>
        <v>0</v>
      </c>
      <c r="V35" s="17">
        <f t="shared" si="31"/>
        <v>0</v>
      </c>
      <c r="W35" s="17">
        <f t="shared" si="31"/>
        <v>0</v>
      </c>
      <c r="X35" s="17">
        <f t="shared" si="31"/>
        <v>0</v>
      </c>
      <c r="Y35" s="17">
        <f t="shared" si="31"/>
        <v>0</v>
      </c>
      <c r="Z35" s="17">
        <f t="shared" si="31"/>
        <v>0</v>
      </c>
      <c r="AA35" s="17">
        <f t="shared" si="31"/>
        <v>0</v>
      </c>
      <c r="AB35" s="17">
        <f t="shared" si="31"/>
        <v>0</v>
      </c>
      <c r="AC35" s="17">
        <f t="shared" si="31"/>
        <v>0</v>
      </c>
      <c r="AD35" s="17">
        <f t="shared" si="31"/>
        <v>0</v>
      </c>
      <c r="AE35" s="17">
        <f t="shared" si="31"/>
        <v>0</v>
      </c>
      <c r="AF35" s="17">
        <f t="shared" si="31"/>
        <v>0</v>
      </c>
      <c r="AG35" s="17">
        <f t="shared" si="31"/>
        <v>0</v>
      </c>
      <c r="AH35" s="17">
        <f t="shared" si="31"/>
        <v>0</v>
      </c>
      <c r="AI35" s="17">
        <f t="shared" si="31"/>
        <v>0</v>
      </c>
      <c r="AJ35" s="17">
        <f t="shared" si="31"/>
        <v>0</v>
      </c>
      <c r="AK35" s="17">
        <f t="shared" si="31"/>
        <v>0</v>
      </c>
      <c r="AL35" s="17">
        <f t="shared" si="31"/>
        <v>0</v>
      </c>
      <c r="AM35" s="17">
        <f t="shared" si="31"/>
        <v>0</v>
      </c>
      <c r="AN35" s="17">
        <f t="shared" si="31"/>
        <v>0</v>
      </c>
      <c r="AO35" s="17">
        <f t="shared" si="31"/>
        <v>0</v>
      </c>
      <c r="AP35" s="17">
        <f t="shared" si="31"/>
        <v>0</v>
      </c>
      <c r="AQ35" s="17">
        <f t="shared" si="31"/>
        <v>0</v>
      </c>
      <c r="AR35" s="17">
        <f t="shared" si="31"/>
        <v>0</v>
      </c>
      <c r="AS35" s="17">
        <f t="shared" si="31"/>
        <v>0</v>
      </c>
      <c r="AT35" s="17">
        <f t="shared" si="31"/>
        <v>0</v>
      </c>
      <c r="AU35" s="17">
        <f t="shared" si="31"/>
        <v>0</v>
      </c>
      <c r="AV35" s="17">
        <f t="shared" si="31"/>
        <v>0</v>
      </c>
      <c r="AW35" s="17">
        <f t="shared" si="31"/>
        <v>0</v>
      </c>
      <c r="AX35" s="17">
        <f t="shared" si="31"/>
        <v>0</v>
      </c>
      <c r="AY35" s="17">
        <f t="shared" si="31"/>
        <v>0</v>
      </c>
      <c r="AZ35" s="17">
        <f t="shared" si="31"/>
        <v>0</v>
      </c>
      <c r="BA35" s="17">
        <f t="shared" si="31"/>
        <v>0</v>
      </c>
      <c r="BB35" s="17">
        <f t="shared" si="31"/>
        <v>0</v>
      </c>
    </row>
    <row r="36" spans="1:54" x14ac:dyDescent="0.25">
      <c r="A36" s="15" t="s">
        <v>118</v>
      </c>
      <c r="B36" s="16" t="s">
        <v>59</v>
      </c>
      <c r="C36" s="14" t="s">
        <v>23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0</v>
      </c>
      <c r="AI36" s="17">
        <v>0</v>
      </c>
      <c r="AJ36" s="17">
        <v>0</v>
      </c>
      <c r="AK36" s="17">
        <v>0</v>
      </c>
      <c r="AL36" s="17">
        <v>0</v>
      </c>
      <c r="AM36" s="17">
        <v>0</v>
      </c>
      <c r="AN36" s="17">
        <v>0</v>
      </c>
      <c r="AO36" s="17">
        <v>0</v>
      </c>
      <c r="AP36" s="17">
        <v>0</v>
      </c>
      <c r="AQ36" s="17">
        <v>0</v>
      </c>
      <c r="AR36" s="17">
        <v>0</v>
      </c>
      <c r="AS36" s="17">
        <v>0</v>
      </c>
      <c r="AT36" s="17">
        <v>0</v>
      </c>
      <c r="AU36" s="17">
        <v>0</v>
      </c>
      <c r="AV36" s="17">
        <v>0</v>
      </c>
      <c r="AW36" s="17">
        <v>0</v>
      </c>
      <c r="AX36" s="17">
        <v>0</v>
      </c>
      <c r="AY36" s="17">
        <v>0</v>
      </c>
      <c r="AZ36" s="17">
        <v>0</v>
      </c>
      <c r="BA36" s="17">
        <v>0</v>
      </c>
      <c r="BB36" s="17">
        <v>0</v>
      </c>
    </row>
    <row r="37" spans="1:54" ht="47.25" x14ac:dyDescent="0.25">
      <c r="A37" s="15" t="s">
        <v>118</v>
      </c>
      <c r="B37" s="16" t="s">
        <v>56</v>
      </c>
      <c r="C37" s="14" t="s">
        <v>23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7">
        <v>0</v>
      </c>
      <c r="AK37" s="17">
        <v>0</v>
      </c>
      <c r="AL37" s="17">
        <v>0</v>
      </c>
      <c r="AM37" s="17">
        <v>0</v>
      </c>
      <c r="AN37" s="17">
        <v>0</v>
      </c>
      <c r="AO37" s="17">
        <v>0</v>
      </c>
      <c r="AP37" s="17">
        <v>0</v>
      </c>
      <c r="AQ37" s="17">
        <v>0</v>
      </c>
      <c r="AR37" s="17">
        <v>0</v>
      </c>
      <c r="AS37" s="17">
        <v>0</v>
      </c>
      <c r="AT37" s="17">
        <v>0</v>
      </c>
      <c r="AU37" s="17">
        <v>0</v>
      </c>
      <c r="AV37" s="17">
        <v>0</v>
      </c>
      <c r="AW37" s="17">
        <v>0</v>
      </c>
      <c r="AX37" s="17">
        <v>0</v>
      </c>
      <c r="AY37" s="17">
        <v>0</v>
      </c>
      <c r="AZ37" s="17">
        <v>0</v>
      </c>
      <c r="BA37" s="17">
        <v>0</v>
      </c>
      <c r="BB37" s="17">
        <v>0</v>
      </c>
    </row>
    <row r="38" spans="1:54" ht="47.25" x14ac:dyDescent="0.25">
      <c r="A38" s="15" t="s">
        <v>118</v>
      </c>
      <c r="B38" s="16" t="s">
        <v>57</v>
      </c>
      <c r="C38" s="14" t="s">
        <v>23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v>0</v>
      </c>
      <c r="AJ38" s="17">
        <v>0</v>
      </c>
      <c r="AK38" s="17">
        <v>0</v>
      </c>
      <c r="AL38" s="17">
        <v>0</v>
      </c>
      <c r="AM38" s="17">
        <v>0</v>
      </c>
      <c r="AN38" s="17">
        <v>0</v>
      </c>
      <c r="AO38" s="17">
        <v>0</v>
      </c>
      <c r="AP38" s="17">
        <v>0</v>
      </c>
      <c r="AQ38" s="17">
        <v>0</v>
      </c>
      <c r="AR38" s="17">
        <v>0</v>
      </c>
      <c r="AS38" s="17">
        <v>0</v>
      </c>
      <c r="AT38" s="17">
        <v>0</v>
      </c>
      <c r="AU38" s="17">
        <v>0</v>
      </c>
      <c r="AV38" s="17">
        <v>0</v>
      </c>
      <c r="AW38" s="17">
        <v>0</v>
      </c>
      <c r="AX38" s="17">
        <v>0</v>
      </c>
      <c r="AY38" s="17">
        <v>0</v>
      </c>
      <c r="AZ38" s="17">
        <v>0</v>
      </c>
      <c r="BA38" s="17">
        <v>0</v>
      </c>
      <c r="BB38" s="17">
        <v>0</v>
      </c>
    </row>
    <row r="39" spans="1:54" ht="47.25" x14ac:dyDescent="0.25">
      <c r="A39" s="15" t="s">
        <v>118</v>
      </c>
      <c r="B39" s="16" t="s">
        <v>58</v>
      </c>
      <c r="C39" s="14" t="s">
        <v>23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17">
        <v>0</v>
      </c>
      <c r="AM39" s="17">
        <v>0</v>
      </c>
      <c r="AN39" s="17">
        <v>0</v>
      </c>
      <c r="AO39" s="17">
        <v>0</v>
      </c>
      <c r="AP39" s="17">
        <v>0</v>
      </c>
      <c r="AQ39" s="17">
        <v>0</v>
      </c>
      <c r="AR39" s="17">
        <v>0</v>
      </c>
      <c r="AS39" s="17">
        <v>0</v>
      </c>
      <c r="AT39" s="17">
        <v>0</v>
      </c>
      <c r="AU39" s="17">
        <v>0</v>
      </c>
      <c r="AV39" s="17">
        <v>0</v>
      </c>
      <c r="AW39" s="17">
        <v>0</v>
      </c>
      <c r="AX39" s="17">
        <v>0</v>
      </c>
      <c r="AY39" s="17">
        <v>0</v>
      </c>
      <c r="AZ39" s="17">
        <v>0</v>
      </c>
      <c r="BA39" s="17">
        <v>0</v>
      </c>
      <c r="BB39" s="17">
        <v>0</v>
      </c>
    </row>
    <row r="40" spans="1:54" ht="47.25" x14ac:dyDescent="0.25">
      <c r="A40" s="8" t="s">
        <v>60</v>
      </c>
      <c r="B40" s="9" t="s">
        <v>61</v>
      </c>
      <c r="C40" s="10" t="s">
        <v>23</v>
      </c>
      <c r="D40" s="13">
        <f t="shared" ref="D40:AI40" si="32">SUM(D41,D42)</f>
        <v>11.14828032</v>
      </c>
      <c r="E40" s="13">
        <f t="shared" si="32"/>
        <v>0.56707364000000005</v>
      </c>
      <c r="F40" s="13">
        <f t="shared" si="32"/>
        <v>1.03</v>
      </c>
      <c r="G40" s="13">
        <f t="shared" si="32"/>
        <v>0</v>
      </c>
      <c r="H40" s="13">
        <f t="shared" si="32"/>
        <v>0</v>
      </c>
      <c r="I40" s="13">
        <f t="shared" si="32"/>
        <v>0</v>
      </c>
      <c r="J40" s="13">
        <f t="shared" si="32"/>
        <v>0</v>
      </c>
      <c r="K40" s="13">
        <f t="shared" si="32"/>
        <v>0</v>
      </c>
      <c r="L40" s="13">
        <f t="shared" si="32"/>
        <v>0</v>
      </c>
      <c r="M40" s="13">
        <f t="shared" si="32"/>
        <v>0</v>
      </c>
      <c r="N40" s="13">
        <f t="shared" si="32"/>
        <v>2</v>
      </c>
      <c r="O40" s="13">
        <f t="shared" si="32"/>
        <v>0</v>
      </c>
      <c r="P40" s="13">
        <f t="shared" si="32"/>
        <v>0</v>
      </c>
      <c r="Q40" s="13">
        <f t="shared" si="32"/>
        <v>0</v>
      </c>
      <c r="R40" s="13">
        <f t="shared" si="32"/>
        <v>0</v>
      </c>
      <c r="S40" s="13">
        <f t="shared" si="32"/>
        <v>0</v>
      </c>
      <c r="T40" s="13">
        <f t="shared" si="32"/>
        <v>0</v>
      </c>
      <c r="U40" s="13">
        <f t="shared" si="32"/>
        <v>0</v>
      </c>
      <c r="V40" s="13">
        <f t="shared" si="32"/>
        <v>0</v>
      </c>
      <c r="W40" s="13">
        <f t="shared" si="32"/>
        <v>0</v>
      </c>
      <c r="X40" s="13">
        <f t="shared" si="32"/>
        <v>0</v>
      </c>
      <c r="Y40" s="13">
        <f t="shared" si="32"/>
        <v>0</v>
      </c>
      <c r="Z40" s="13">
        <f t="shared" si="32"/>
        <v>0</v>
      </c>
      <c r="AA40" s="13">
        <f t="shared" si="32"/>
        <v>0</v>
      </c>
      <c r="AB40" s="13">
        <f t="shared" si="32"/>
        <v>0</v>
      </c>
      <c r="AC40" s="13">
        <f t="shared" si="32"/>
        <v>0</v>
      </c>
      <c r="AD40" s="13">
        <f t="shared" si="32"/>
        <v>0</v>
      </c>
      <c r="AE40" s="13">
        <f t="shared" si="32"/>
        <v>0</v>
      </c>
      <c r="AF40" s="13">
        <f t="shared" si="32"/>
        <v>0</v>
      </c>
      <c r="AG40" s="13">
        <f t="shared" si="32"/>
        <v>0</v>
      </c>
      <c r="AH40" s="13">
        <f t="shared" si="32"/>
        <v>0</v>
      </c>
      <c r="AI40" s="13">
        <f t="shared" si="32"/>
        <v>0</v>
      </c>
      <c r="AJ40" s="13">
        <f t="shared" ref="AJ40:BB40" si="33">SUM(AJ41,AJ42)</f>
        <v>0</v>
      </c>
      <c r="AK40" s="13">
        <f t="shared" si="33"/>
        <v>0</v>
      </c>
      <c r="AL40" s="13">
        <f t="shared" si="33"/>
        <v>0</v>
      </c>
      <c r="AM40" s="13">
        <f t="shared" si="33"/>
        <v>0</v>
      </c>
      <c r="AN40" s="13">
        <f t="shared" si="33"/>
        <v>0</v>
      </c>
      <c r="AO40" s="13">
        <f t="shared" si="33"/>
        <v>0</v>
      </c>
      <c r="AP40" s="13">
        <f t="shared" si="33"/>
        <v>0</v>
      </c>
      <c r="AQ40" s="13">
        <f t="shared" si="33"/>
        <v>0</v>
      </c>
      <c r="AR40" s="13">
        <f t="shared" si="33"/>
        <v>0</v>
      </c>
      <c r="AS40" s="13">
        <f t="shared" si="33"/>
        <v>0.56707364000000005</v>
      </c>
      <c r="AT40" s="13">
        <f t="shared" si="33"/>
        <v>1.03</v>
      </c>
      <c r="AU40" s="13">
        <f t="shared" si="33"/>
        <v>0</v>
      </c>
      <c r="AV40" s="13">
        <f t="shared" si="33"/>
        <v>0</v>
      </c>
      <c r="AW40" s="13">
        <f t="shared" si="33"/>
        <v>0</v>
      </c>
      <c r="AX40" s="13">
        <f t="shared" si="33"/>
        <v>0</v>
      </c>
      <c r="AY40" s="13">
        <f t="shared" si="33"/>
        <v>0</v>
      </c>
      <c r="AZ40" s="13">
        <f t="shared" si="33"/>
        <v>0</v>
      </c>
      <c r="BA40" s="13">
        <f t="shared" si="33"/>
        <v>0</v>
      </c>
      <c r="BB40" s="13">
        <f t="shared" si="33"/>
        <v>2</v>
      </c>
    </row>
    <row r="41" spans="1:54" ht="31.5" x14ac:dyDescent="0.25">
      <c r="A41" s="8" t="s">
        <v>62</v>
      </c>
      <c r="B41" s="9" t="s">
        <v>63</v>
      </c>
      <c r="C41" s="10" t="s">
        <v>23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</row>
    <row r="42" spans="1:54" ht="31.5" x14ac:dyDescent="0.25">
      <c r="A42" s="8" t="s">
        <v>64</v>
      </c>
      <c r="B42" s="9" t="s">
        <v>65</v>
      </c>
      <c r="C42" s="10" t="s">
        <v>23</v>
      </c>
      <c r="D42" s="13">
        <f>SUM(D43:D43)</f>
        <v>11.14828032</v>
      </c>
      <c r="E42" s="13">
        <f>SUM(E43:E43)</f>
        <v>0.56707364000000005</v>
      </c>
      <c r="F42" s="13">
        <f>SUM(F43:F43)</f>
        <v>1.03</v>
      </c>
      <c r="G42" s="13">
        <f>SUM(G43:G43)</f>
        <v>0</v>
      </c>
      <c r="H42" s="13">
        <f>SUM(H43:H43)</f>
        <v>0</v>
      </c>
      <c r="I42" s="13">
        <f>SUM(I43:I43)</f>
        <v>0</v>
      </c>
      <c r="J42" s="13">
        <f>SUM(J43:J43)</f>
        <v>0</v>
      </c>
      <c r="K42" s="13">
        <f>SUM(K43:K43)</f>
        <v>0</v>
      </c>
      <c r="L42" s="13">
        <f>SUM(L43:L43)</f>
        <v>0</v>
      </c>
      <c r="M42" s="13">
        <f>SUM(M43:M43)</f>
        <v>0</v>
      </c>
      <c r="N42" s="13">
        <f>SUM(N43:N43)</f>
        <v>2</v>
      </c>
      <c r="O42" s="13">
        <f>SUM(O43:O43)</f>
        <v>0</v>
      </c>
      <c r="P42" s="13">
        <f>SUM(P43:P43)</f>
        <v>0</v>
      </c>
      <c r="Q42" s="13">
        <f>SUM(Q43:Q43)</f>
        <v>0</v>
      </c>
      <c r="R42" s="13">
        <f>SUM(R43:R43)</f>
        <v>0</v>
      </c>
      <c r="S42" s="13">
        <f>SUM(S43:S43)</f>
        <v>0</v>
      </c>
      <c r="T42" s="13">
        <f>SUM(T43:T43)</f>
        <v>0</v>
      </c>
      <c r="U42" s="13">
        <f>SUM(U43:U43)</f>
        <v>0</v>
      </c>
      <c r="V42" s="13">
        <f>SUM(V43:V43)</f>
        <v>0</v>
      </c>
      <c r="W42" s="13">
        <f>SUM(W43:W43)</f>
        <v>0</v>
      </c>
      <c r="X42" s="13">
        <f>SUM(X43:X43)</f>
        <v>0</v>
      </c>
      <c r="Y42" s="13">
        <f>SUM(Y43:Y43)</f>
        <v>0</v>
      </c>
      <c r="Z42" s="13">
        <f>SUM(Z43:Z43)</f>
        <v>0</v>
      </c>
      <c r="AA42" s="13">
        <f>SUM(AA43:AA43)</f>
        <v>0</v>
      </c>
      <c r="AB42" s="13">
        <f>SUM(AB43:AB43)</f>
        <v>0</v>
      </c>
      <c r="AC42" s="13">
        <f>SUM(AC43:AC43)</f>
        <v>0</v>
      </c>
      <c r="AD42" s="13">
        <f>SUM(AD43:AD43)</f>
        <v>0</v>
      </c>
      <c r="AE42" s="13">
        <f>SUM(AE43:AE43)</f>
        <v>0</v>
      </c>
      <c r="AF42" s="13">
        <f>SUM(AF43:AF43)</f>
        <v>0</v>
      </c>
      <c r="AG42" s="13">
        <f>SUM(AG43:AG43)</f>
        <v>0</v>
      </c>
      <c r="AH42" s="13">
        <f>SUM(AH43:AH43)</f>
        <v>0</v>
      </c>
      <c r="AI42" s="13">
        <f>SUM(AI43:AI43)</f>
        <v>0</v>
      </c>
      <c r="AJ42" s="13">
        <f>SUM(AJ43:AJ43)</f>
        <v>0</v>
      </c>
      <c r="AK42" s="13">
        <f>SUM(AK43:AK43)</f>
        <v>0</v>
      </c>
      <c r="AL42" s="13">
        <f>SUM(AL43:AL43)</f>
        <v>0</v>
      </c>
      <c r="AM42" s="13">
        <f>SUM(AM43:AM43)</f>
        <v>0</v>
      </c>
      <c r="AN42" s="13">
        <f>SUM(AN43:AN43)</f>
        <v>0</v>
      </c>
      <c r="AO42" s="13">
        <f>SUM(AO43:AO43)</f>
        <v>0</v>
      </c>
      <c r="AP42" s="13">
        <f>SUM(AP43:AP43)</f>
        <v>0</v>
      </c>
      <c r="AQ42" s="13">
        <f>SUM(AQ43:AQ43)</f>
        <v>0</v>
      </c>
      <c r="AR42" s="13">
        <f>SUM(AR43:AR43)</f>
        <v>0</v>
      </c>
      <c r="AS42" s="13">
        <f>SUM(AS43:AS43)</f>
        <v>0.56707364000000005</v>
      </c>
      <c r="AT42" s="13">
        <f>SUM(AT43:AT43)</f>
        <v>1.03</v>
      </c>
      <c r="AU42" s="13">
        <f>SUM(AU43:AU43)</f>
        <v>0</v>
      </c>
      <c r="AV42" s="13">
        <f>SUM(AV43:AV43)</f>
        <v>0</v>
      </c>
      <c r="AW42" s="13">
        <f>SUM(AW43:AW43)</f>
        <v>0</v>
      </c>
      <c r="AX42" s="13">
        <f>SUM(AX43:AX43)</f>
        <v>0</v>
      </c>
      <c r="AY42" s="13">
        <f>SUM(AY43:AY43)</f>
        <v>0</v>
      </c>
      <c r="AZ42" s="13">
        <f>SUM(AZ43:AZ43)</f>
        <v>0</v>
      </c>
      <c r="BA42" s="13">
        <f>SUM(BA43:BA43)</f>
        <v>0</v>
      </c>
      <c r="BB42" s="13">
        <f>SUM(BB43:BB43)</f>
        <v>2</v>
      </c>
    </row>
    <row r="43" spans="1:54" ht="31.5" x14ac:dyDescent="0.25">
      <c r="A43" s="8" t="s">
        <v>64</v>
      </c>
      <c r="B43" s="9" t="s">
        <v>128</v>
      </c>
      <c r="C43" s="10" t="s">
        <v>129</v>
      </c>
      <c r="D43" s="11">
        <v>11.14828032</v>
      </c>
      <c r="E43" s="11">
        <v>0.56707364000000005</v>
      </c>
      <c r="F43" s="11">
        <v>1.03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2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11">
        <v>0</v>
      </c>
      <c r="AG43" s="11">
        <v>0</v>
      </c>
      <c r="AH43" s="11">
        <v>0</v>
      </c>
      <c r="AI43" s="11">
        <v>0</v>
      </c>
      <c r="AJ43" s="11">
        <v>0</v>
      </c>
      <c r="AK43" s="11">
        <v>0</v>
      </c>
      <c r="AL43" s="11">
        <v>0</v>
      </c>
      <c r="AM43" s="11">
        <v>0</v>
      </c>
      <c r="AN43" s="11">
        <v>0</v>
      </c>
      <c r="AO43" s="11">
        <v>0</v>
      </c>
      <c r="AP43" s="11">
        <v>0</v>
      </c>
      <c r="AQ43" s="11">
        <v>0</v>
      </c>
      <c r="AR43" s="11">
        <v>0</v>
      </c>
      <c r="AS43" s="11">
        <f>E43-O43-Y43-AI43</f>
        <v>0.56707364000000005</v>
      </c>
      <c r="AT43" s="11">
        <f t="shared" ref="AT43" si="34">F43-P43-Z43-AJ43</f>
        <v>1.03</v>
      </c>
      <c r="AU43" s="11">
        <f t="shared" ref="AU43" si="35">G43-Q43-AA43-AK43</f>
        <v>0</v>
      </c>
      <c r="AV43" s="11">
        <f t="shared" ref="AV43" si="36">H43-R43-AB43-AL43</f>
        <v>0</v>
      </c>
      <c r="AW43" s="11">
        <f t="shared" ref="AW43" si="37">I43-S43-AC43-AM43</f>
        <v>0</v>
      </c>
      <c r="AX43" s="11">
        <f t="shared" ref="AX43" si="38">J43-T43-AD43-AN43</f>
        <v>0</v>
      </c>
      <c r="AY43" s="11">
        <f t="shared" ref="AY43" si="39">K43-U43-AE43-AO43</f>
        <v>0</v>
      </c>
      <c r="AZ43" s="11">
        <f t="shared" ref="AZ43" si="40">L43-V43-AF43-AP43</f>
        <v>0</v>
      </c>
      <c r="BA43" s="11">
        <f t="shared" ref="BA43" si="41">M43-W43-AG43-AQ43</f>
        <v>0</v>
      </c>
      <c r="BB43" s="11">
        <f t="shared" ref="BB43" si="42">N43-X43-AH43-AR43</f>
        <v>2</v>
      </c>
    </row>
    <row r="44" spans="1:54" x14ac:dyDescent="0.25">
      <c r="A44" s="15" t="s">
        <v>66</v>
      </c>
      <c r="B44" s="16" t="s">
        <v>67</v>
      </c>
      <c r="C44" s="14" t="s">
        <v>23</v>
      </c>
      <c r="D44" s="17">
        <f>SUM(D45,D65,D73,D89)</f>
        <v>603.80165762171998</v>
      </c>
      <c r="E44" s="17">
        <f>SUM(E45,E65,E73,E89)</f>
        <v>49.938443360000001</v>
      </c>
      <c r="F44" s="17">
        <f>SUM(F45,F65,F73,F89)</f>
        <v>6.6000000000000005</v>
      </c>
      <c r="G44" s="17">
        <f>SUM(G45,G65,G73,G89)</f>
        <v>0</v>
      </c>
      <c r="H44" s="17">
        <f>SUM(H45,H65,H73,H89)</f>
        <v>1.625</v>
      </c>
      <c r="I44" s="17">
        <f>SUM(I45,I65,I73,I89)</f>
        <v>5.16</v>
      </c>
      <c r="J44" s="17">
        <f>SUM(J45,J65,J73,J89)</f>
        <v>0.22</v>
      </c>
      <c r="K44" s="17">
        <f>SUM(K45,K65,K73,K89)</f>
        <v>0</v>
      </c>
      <c r="L44" s="17">
        <f>SUM(L45,L65,L73,L89)</f>
        <v>569</v>
      </c>
      <c r="M44" s="17">
        <f>SUM(M45,M65,M73,M89)</f>
        <v>0</v>
      </c>
      <c r="N44" s="17">
        <f>SUM(N45,N65,N73,N89)</f>
        <v>21</v>
      </c>
      <c r="O44" s="17">
        <f>SUM(O45,O65,O73,O89)</f>
        <v>0.35306346999999999</v>
      </c>
      <c r="P44" s="17">
        <f>SUM(P45,P65,P73,P89)</f>
        <v>0</v>
      </c>
      <c r="Q44" s="17">
        <f>SUM(Q45,Q65,Q73,Q89)</f>
        <v>0</v>
      </c>
      <c r="R44" s="17">
        <f>SUM(R45,R65,R73,R89)</f>
        <v>0</v>
      </c>
      <c r="S44" s="17">
        <f>SUM(S45,S65,S73,S89)</f>
        <v>0</v>
      </c>
      <c r="T44" s="17">
        <f>SUM(T45,T65,T73,T89)</f>
        <v>0</v>
      </c>
      <c r="U44" s="17">
        <f>SUM(U45,U65,U73,U89)</f>
        <v>0</v>
      </c>
      <c r="V44" s="17">
        <f>SUM(V45,V65,V73,V89)</f>
        <v>25</v>
      </c>
      <c r="W44" s="17">
        <f>SUM(W45,W65,W73,W89)</f>
        <v>0</v>
      </c>
      <c r="X44" s="17">
        <f>SUM(X45,X65,X73,X89)</f>
        <v>0</v>
      </c>
      <c r="Y44" s="17">
        <f>SUM(Y45,Y65,Y73,Y89)</f>
        <v>1.9025553899999998</v>
      </c>
      <c r="Z44" s="17">
        <f>SUM(Z45,Z65,Z73,Z89)</f>
        <v>1</v>
      </c>
      <c r="AA44" s="17">
        <f>SUM(AA45,AA65,AA73,AA89)</f>
        <v>0</v>
      </c>
      <c r="AB44" s="17">
        <f>SUM(AB45,AB65,AB73,AB89)</f>
        <v>0</v>
      </c>
      <c r="AC44" s="17">
        <f>SUM(AC45,AC65,AC73,AC89)</f>
        <v>0</v>
      </c>
      <c r="AD44" s="17">
        <f>SUM(AD45,AD65,AD73,AD89)</f>
        <v>0</v>
      </c>
      <c r="AE44" s="17">
        <f>SUM(AE45,AE65,AE73,AE89)</f>
        <v>0</v>
      </c>
      <c r="AF44" s="17">
        <f>SUM(AF45,AF65,AF73,AF89)</f>
        <v>39</v>
      </c>
      <c r="AG44" s="17">
        <f>SUM(AG45,AG65,AG73,AG89)</f>
        <v>0</v>
      </c>
      <c r="AH44" s="17">
        <f>SUM(AH45,AH65,AH73,AH89)</f>
        <v>3</v>
      </c>
      <c r="AI44" s="17">
        <f>SUM(AI45,AI65,AI73,AI89)</f>
        <v>4.883267</v>
      </c>
      <c r="AJ44" s="17">
        <f>SUM(AJ45,AJ65,AJ73,AJ89)</f>
        <v>2.1</v>
      </c>
      <c r="AK44" s="17">
        <f>SUM(AK45,AK65,AK73,AK89)</f>
        <v>0</v>
      </c>
      <c r="AL44" s="17">
        <f>SUM(AL45,AL65,AL73,AL89)</f>
        <v>0</v>
      </c>
      <c r="AM44" s="17">
        <f>SUM(AM45,AM65,AM73,AM89)</f>
        <v>0</v>
      </c>
      <c r="AN44" s="17">
        <f>SUM(AN45,AN65,AN73,AN89)</f>
        <v>0</v>
      </c>
      <c r="AO44" s="17">
        <f>SUM(AO45,AO65,AO73,AO89)</f>
        <v>0</v>
      </c>
      <c r="AP44" s="17">
        <f>SUM(AP45,AP65,AP73,AP89)</f>
        <v>151</v>
      </c>
      <c r="AQ44" s="17">
        <f>SUM(AQ45,AQ65,AQ73,AQ89)</f>
        <v>0</v>
      </c>
      <c r="AR44" s="17">
        <f>SUM(AR45,AR65,AR73,AR89)</f>
        <v>4</v>
      </c>
      <c r="AS44" s="17">
        <f>SUM(AS45,AS65,AS73,AS89)</f>
        <v>42.799557499999999</v>
      </c>
      <c r="AT44" s="17">
        <f>SUM(AT45,AT65,AT73,AT89)</f>
        <v>3.5</v>
      </c>
      <c r="AU44" s="17">
        <f>SUM(AU45,AU65,AU73,AU89)</f>
        <v>0</v>
      </c>
      <c r="AV44" s="17">
        <f>SUM(AV45,AV65,AV73,AV89)</f>
        <v>1.625</v>
      </c>
      <c r="AW44" s="17">
        <f>SUM(AW45,AW65,AW73,AW89)</f>
        <v>5.16</v>
      </c>
      <c r="AX44" s="17">
        <f>SUM(AX45,AX65,AX73,AX89)</f>
        <v>0.22</v>
      </c>
      <c r="AY44" s="17">
        <f>SUM(AY45,AY65,AY73,AY89)</f>
        <v>0</v>
      </c>
      <c r="AZ44" s="17">
        <f>SUM(AZ45,AZ65,AZ73,AZ89)</f>
        <v>354</v>
      </c>
      <c r="BA44" s="17">
        <f>SUM(BA45,BA65,BA73,BA89)</f>
        <v>0</v>
      </c>
      <c r="BB44" s="17">
        <f>SUM(BB45,BB65,BB73,BB89)</f>
        <v>14</v>
      </c>
    </row>
    <row r="45" spans="1:54" ht="31.5" x14ac:dyDescent="0.25">
      <c r="A45" s="8" t="s">
        <v>68</v>
      </c>
      <c r="B45" s="9" t="s">
        <v>69</v>
      </c>
      <c r="C45" s="10" t="s">
        <v>23</v>
      </c>
      <c r="D45" s="13">
        <f>SUM(D46,D50)</f>
        <v>91.120090175999962</v>
      </c>
      <c r="E45" s="13">
        <f>SUM(E46,E50)</f>
        <v>8.6719605800000004</v>
      </c>
      <c r="F45" s="13">
        <f>SUM(F46,F50)</f>
        <v>6.6000000000000005</v>
      </c>
      <c r="G45" s="13">
        <f>SUM(G46,G50)</f>
        <v>0</v>
      </c>
      <c r="H45" s="13">
        <f>SUM(H46,H50)</f>
        <v>0.19</v>
      </c>
      <c r="I45" s="13">
        <f>SUM(I46,I50)</f>
        <v>0</v>
      </c>
      <c r="J45" s="13">
        <f>SUM(J46,J50)</f>
        <v>0</v>
      </c>
      <c r="K45" s="13">
        <f>SUM(K46,K50)</f>
        <v>0</v>
      </c>
      <c r="L45" s="13">
        <f>SUM(L46,L50)</f>
        <v>0</v>
      </c>
      <c r="M45" s="13">
        <f>SUM(M46,M50)</f>
        <v>0</v>
      </c>
      <c r="N45" s="13">
        <f>SUM(N46,N50)</f>
        <v>1</v>
      </c>
      <c r="O45" s="13">
        <f>SUM(O46,O50)</f>
        <v>0</v>
      </c>
      <c r="P45" s="13">
        <f>SUM(P46,P50)</f>
        <v>0</v>
      </c>
      <c r="Q45" s="13">
        <f>SUM(Q46,Q50)</f>
        <v>0</v>
      </c>
      <c r="R45" s="13">
        <f>SUM(R46,R50)</f>
        <v>0</v>
      </c>
      <c r="S45" s="13">
        <f>SUM(S46,S50)</f>
        <v>0</v>
      </c>
      <c r="T45" s="13">
        <f>SUM(T46,T50)</f>
        <v>0</v>
      </c>
      <c r="U45" s="13">
        <f>SUM(U46,U50)</f>
        <v>0</v>
      </c>
      <c r="V45" s="13">
        <f>SUM(V46,V50)</f>
        <v>0</v>
      </c>
      <c r="W45" s="13">
        <f>SUM(W46,W50)</f>
        <v>0</v>
      </c>
      <c r="X45" s="13">
        <f>SUM(X46,X50)</f>
        <v>0</v>
      </c>
      <c r="Y45" s="13">
        <f>SUM(Y46,Y50)</f>
        <v>1.0391838899999999</v>
      </c>
      <c r="Z45" s="13">
        <f>SUM(Z46,Z50)</f>
        <v>1</v>
      </c>
      <c r="AA45" s="13">
        <f>SUM(AA46,AA50)</f>
        <v>0</v>
      </c>
      <c r="AB45" s="13">
        <f>SUM(AB46,AB50)</f>
        <v>0</v>
      </c>
      <c r="AC45" s="13">
        <f>SUM(AC46,AC50)</f>
        <v>0</v>
      </c>
      <c r="AD45" s="13">
        <f>SUM(AD46,AD50)</f>
        <v>0</v>
      </c>
      <c r="AE45" s="13">
        <f>SUM(AE46,AE50)</f>
        <v>0</v>
      </c>
      <c r="AF45" s="13">
        <f>SUM(AF46,AF50)</f>
        <v>0</v>
      </c>
      <c r="AG45" s="13">
        <f>SUM(AG46,AG50)</f>
        <v>0</v>
      </c>
      <c r="AH45" s="13">
        <f>SUM(AH46,AH50)</f>
        <v>0</v>
      </c>
      <c r="AI45" s="13">
        <f>SUM(AI46,AI50)</f>
        <v>3.4585937899999997</v>
      </c>
      <c r="AJ45" s="13">
        <f>SUM(AJ46,AJ50)</f>
        <v>2.1</v>
      </c>
      <c r="AK45" s="13">
        <f>SUM(AK46,AK50)</f>
        <v>0</v>
      </c>
      <c r="AL45" s="13">
        <f>SUM(AL46,AL50)</f>
        <v>0</v>
      </c>
      <c r="AM45" s="13">
        <f>SUM(AM46,AM50)</f>
        <v>0</v>
      </c>
      <c r="AN45" s="13">
        <f>SUM(AN46,AN50)</f>
        <v>0</v>
      </c>
      <c r="AO45" s="13">
        <f>SUM(AO46,AO50)</f>
        <v>0</v>
      </c>
      <c r="AP45" s="13">
        <f>SUM(AP46,AP50)</f>
        <v>0</v>
      </c>
      <c r="AQ45" s="13">
        <f>SUM(AQ46,AQ50)</f>
        <v>0</v>
      </c>
      <c r="AR45" s="13">
        <f>SUM(AR46,AR50)</f>
        <v>0</v>
      </c>
      <c r="AS45" s="13">
        <f>SUM(AS46,AS50)</f>
        <v>4.1741828999999999</v>
      </c>
      <c r="AT45" s="13">
        <f>SUM(AT46,AT50)</f>
        <v>3.5</v>
      </c>
      <c r="AU45" s="13">
        <f>SUM(AU46,AU50)</f>
        <v>0</v>
      </c>
      <c r="AV45" s="13">
        <f>SUM(AV46,AV50)</f>
        <v>0.19</v>
      </c>
      <c r="AW45" s="13">
        <f>SUM(AW46,AW50)</f>
        <v>0</v>
      </c>
      <c r="AX45" s="13">
        <f>SUM(AX46,AX50)</f>
        <v>0</v>
      </c>
      <c r="AY45" s="13">
        <f>SUM(AY46,AY50)</f>
        <v>0</v>
      </c>
      <c r="AZ45" s="13">
        <f>SUM(AZ46,AZ50)</f>
        <v>0</v>
      </c>
      <c r="BA45" s="13">
        <f>SUM(BA46,BA50)</f>
        <v>0</v>
      </c>
      <c r="BB45" s="13">
        <f>SUM(BB46,BB50)</f>
        <v>1</v>
      </c>
    </row>
    <row r="46" spans="1:54" x14ac:dyDescent="0.25">
      <c r="A46" s="8" t="s">
        <v>70</v>
      </c>
      <c r="B46" s="9" t="s">
        <v>71</v>
      </c>
      <c r="C46" s="10" t="s">
        <v>23</v>
      </c>
      <c r="D46" s="13">
        <f>SUM(D47:D49)</f>
        <v>8.505455615999999</v>
      </c>
      <c r="E46" s="13">
        <f>SUM(E47:E49)</f>
        <v>1.5039967599999999</v>
      </c>
      <c r="F46" s="13">
        <f>SUM(F47:F49)</f>
        <v>1.05</v>
      </c>
      <c r="G46" s="13">
        <f>SUM(G47:G49)</f>
        <v>0</v>
      </c>
      <c r="H46" s="13">
        <f>SUM(H47:H49)</f>
        <v>0.19</v>
      </c>
      <c r="I46" s="13">
        <f>SUM(I47:I49)</f>
        <v>0</v>
      </c>
      <c r="J46" s="13">
        <f>SUM(J47:J49)</f>
        <v>0</v>
      </c>
      <c r="K46" s="13">
        <f>SUM(K47:K49)</f>
        <v>0</v>
      </c>
      <c r="L46" s="13">
        <f>SUM(L47:L49)</f>
        <v>0</v>
      </c>
      <c r="M46" s="13">
        <f>SUM(M47:M49)</f>
        <v>0</v>
      </c>
      <c r="N46" s="13">
        <f>SUM(N47:N49)</f>
        <v>1</v>
      </c>
      <c r="O46" s="13">
        <f>SUM(O47:O49)</f>
        <v>0</v>
      </c>
      <c r="P46" s="13">
        <f>SUM(P47:P49)</f>
        <v>0</v>
      </c>
      <c r="Q46" s="13">
        <f>SUM(Q47:Q49)</f>
        <v>0</v>
      </c>
      <c r="R46" s="13">
        <f>SUM(R47:R49)</f>
        <v>0</v>
      </c>
      <c r="S46" s="13">
        <f>SUM(S47:S49)</f>
        <v>0</v>
      </c>
      <c r="T46" s="13">
        <f>SUM(T47:T49)</f>
        <v>0</v>
      </c>
      <c r="U46" s="13">
        <f>SUM(U47:U49)</f>
        <v>0</v>
      </c>
      <c r="V46" s="13">
        <f>SUM(V47:V49)</f>
        <v>0</v>
      </c>
      <c r="W46" s="13">
        <f>SUM(W47:W49)</f>
        <v>0</v>
      </c>
      <c r="X46" s="13">
        <f>SUM(X47:X49)</f>
        <v>0</v>
      </c>
      <c r="Y46" s="13">
        <f>SUM(Y47:Y49)</f>
        <v>0</v>
      </c>
      <c r="Z46" s="13">
        <f>SUM(Z47:Z49)</f>
        <v>0</v>
      </c>
      <c r="AA46" s="13">
        <f>SUM(AA47:AA49)</f>
        <v>0</v>
      </c>
      <c r="AB46" s="13">
        <f>SUM(AB47:AB49)</f>
        <v>0</v>
      </c>
      <c r="AC46" s="13">
        <f>SUM(AC47:AC49)</f>
        <v>0</v>
      </c>
      <c r="AD46" s="13">
        <f>SUM(AD47:AD49)</f>
        <v>0</v>
      </c>
      <c r="AE46" s="13">
        <f>SUM(AE47:AE49)</f>
        <v>0</v>
      </c>
      <c r="AF46" s="13">
        <f>SUM(AF47:AF49)</f>
        <v>0</v>
      </c>
      <c r="AG46" s="13">
        <f>SUM(AG47:AG49)</f>
        <v>0</v>
      </c>
      <c r="AH46" s="13">
        <f>SUM(AH47:AH49)</f>
        <v>0</v>
      </c>
      <c r="AI46" s="13">
        <f>SUM(AI47:AI49)</f>
        <v>0.77685879999999996</v>
      </c>
      <c r="AJ46" s="13">
        <f>SUM(AJ47:AJ49)</f>
        <v>0.25</v>
      </c>
      <c r="AK46" s="13">
        <f>SUM(AK47:AK49)</f>
        <v>0</v>
      </c>
      <c r="AL46" s="13">
        <f>SUM(AL47:AL49)</f>
        <v>0</v>
      </c>
      <c r="AM46" s="13">
        <f>SUM(AM47:AM49)</f>
        <v>0</v>
      </c>
      <c r="AN46" s="13">
        <f>SUM(AN47:AN49)</f>
        <v>0</v>
      </c>
      <c r="AO46" s="13">
        <f>SUM(AO47:AO49)</f>
        <v>0</v>
      </c>
      <c r="AP46" s="13">
        <f>SUM(AP47:AP49)</f>
        <v>0</v>
      </c>
      <c r="AQ46" s="13">
        <f>SUM(AQ47:AQ49)</f>
        <v>0</v>
      </c>
      <c r="AR46" s="13">
        <f>SUM(AR47:AR49)</f>
        <v>0</v>
      </c>
      <c r="AS46" s="13">
        <f>SUM(AS47:AS49)</f>
        <v>0.72713796000000008</v>
      </c>
      <c r="AT46" s="13">
        <f>SUM(AT47:AT49)</f>
        <v>0.8</v>
      </c>
      <c r="AU46" s="13">
        <f>SUM(AU47:AU49)</f>
        <v>0</v>
      </c>
      <c r="AV46" s="13">
        <f>SUM(AV47:AV49)</f>
        <v>0.19</v>
      </c>
      <c r="AW46" s="13">
        <f>SUM(AW47:AW49)</f>
        <v>0</v>
      </c>
      <c r="AX46" s="13">
        <f>SUM(AX47:AX49)</f>
        <v>0</v>
      </c>
      <c r="AY46" s="13">
        <f>SUM(AY47:AY49)</f>
        <v>0</v>
      </c>
      <c r="AZ46" s="13">
        <f>SUM(AZ47:AZ49)</f>
        <v>0</v>
      </c>
      <c r="BA46" s="13">
        <f>SUM(BA47:BA49)</f>
        <v>0</v>
      </c>
      <c r="BB46" s="13">
        <f>SUM(BB47:BB49)</f>
        <v>1</v>
      </c>
    </row>
    <row r="47" spans="1:54" ht="47.25" x14ac:dyDescent="0.25">
      <c r="A47" s="8" t="s">
        <v>70</v>
      </c>
      <c r="B47" s="9" t="s">
        <v>130</v>
      </c>
      <c r="C47" s="10" t="s">
        <v>131</v>
      </c>
      <c r="D47" s="11">
        <v>6.3078932159999992</v>
      </c>
      <c r="E47" s="11">
        <v>0.57142380999999998</v>
      </c>
      <c r="F47" s="11">
        <v>0.4</v>
      </c>
      <c r="G47" s="11">
        <v>0</v>
      </c>
      <c r="H47" s="11">
        <v>0.19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1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  <c r="AF47" s="11">
        <v>0</v>
      </c>
      <c r="AG47" s="11">
        <v>0</v>
      </c>
      <c r="AH47" s="11">
        <v>0</v>
      </c>
      <c r="AI47" s="11">
        <v>0</v>
      </c>
      <c r="AJ47" s="11">
        <v>0</v>
      </c>
      <c r="AK47" s="11">
        <v>0</v>
      </c>
      <c r="AL47" s="11">
        <v>0</v>
      </c>
      <c r="AM47" s="11">
        <v>0</v>
      </c>
      <c r="AN47" s="11">
        <v>0</v>
      </c>
      <c r="AO47" s="11">
        <v>0</v>
      </c>
      <c r="AP47" s="11">
        <v>0</v>
      </c>
      <c r="AQ47" s="11">
        <v>0</v>
      </c>
      <c r="AR47" s="11">
        <v>0</v>
      </c>
      <c r="AS47" s="11">
        <f t="shared" ref="AS47:AS49" si="43">E47-O47-Y47-AI47</f>
        <v>0.57142380999999998</v>
      </c>
      <c r="AT47" s="11">
        <f t="shared" ref="AT47:AT49" si="44">F47-P47-Z47-AJ47</f>
        <v>0.4</v>
      </c>
      <c r="AU47" s="11">
        <f t="shared" ref="AU47:AU49" si="45">G47-Q47-AA47-AK47</f>
        <v>0</v>
      </c>
      <c r="AV47" s="11">
        <f t="shared" ref="AV47:AV49" si="46">H47-R47-AB47-AL47</f>
        <v>0.19</v>
      </c>
      <c r="AW47" s="11">
        <f t="shared" ref="AW47:AW49" si="47">I47-S47-AC47-AM47</f>
        <v>0</v>
      </c>
      <c r="AX47" s="11">
        <f t="shared" ref="AX47:AX49" si="48">J47-T47-AD47-AN47</f>
        <v>0</v>
      </c>
      <c r="AY47" s="11">
        <f t="shared" ref="AY47:AY49" si="49">K47-U47-AE47-AO47</f>
        <v>0</v>
      </c>
      <c r="AZ47" s="11">
        <f t="shared" ref="AZ47:AZ49" si="50">L47-V47-AF47-AP47</f>
        <v>0</v>
      </c>
      <c r="BA47" s="11">
        <f t="shared" ref="BA47:BA49" si="51">M47-W47-AG47-AQ47</f>
        <v>0</v>
      </c>
      <c r="BB47" s="11">
        <f t="shared" ref="BB47:BB49" si="52">N47-X47-AH47-AR47</f>
        <v>1</v>
      </c>
    </row>
    <row r="48" spans="1:54" ht="31.5" x14ac:dyDescent="0.25">
      <c r="A48" s="8" t="s">
        <v>70</v>
      </c>
      <c r="B48" s="9" t="s">
        <v>132</v>
      </c>
      <c r="C48" s="10" t="s">
        <v>133</v>
      </c>
      <c r="D48" s="11">
        <v>1.2366604800000001</v>
      </c>
      <c r="E48" s="11">
        <v>0.54414355000000003</v>
      </c>
      <c r="F48" s="11">
        <v>0.4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v>0</v>
      </c>
      <c r="AG48" s="11">
        <v>0</v>
      </c>
      <c r="AH48" s="11">
        <v>0</v>
      </c>
      <c r="AI48" s="11">
        <v>0</v>
      </c>
      <c r="AJ48" s="11">
        <v>0</v>
      </c>
      <c r="AK48" s="11">
        <v>0</v>
      </c>
      <c r="AL48" s="11">
        <v>0</v>
      </c>
      <c r="AM48" s="11">
        <v>0</v>
      </c>
      <c r="AN48" s="11">
        <v>0</v>
      </c>
      <c r="AO48" s="11">
        <v>0</v>
      </c>
      <c r="AP48" s="11">
        <v>0</v>
      </c>
      <c r="AQ48" s="11">
        <v>0</v>
      </c>
      <c r="AR48" s="11">
        <v>0</v>
      </c>
      <c r="AS48" s="11">
        <f t="shared" si="43"/>
        <v>0.54414355000000003</v>
      </c>
      <c r="AT48" s="11">
        <f t="shared" si="44"/>
        <v>0.4</v>
      </c>
      <c r="AU48" s="11">
        <f t="shared" si="45"/>
        <v>0</v>
      </c>
      <c r="AV48" s="11">
        <f t="shared" si="46"/>
        <v>0</v>
      </c>
      <c r="AW48" s="11">
        <f t="shared" si="47"/>
        <v>0</v>
      </c>
      <c r="AX48" s="11">
        <f t="shared" si="48"/>
        <v>0</v>
      </c>
      <c r="AY48" s="11">
        <f t="shared" si="49"/>
        <v>0</v>
      </c>
      <c r="AZ48" s="11">
        <f t="shared" si="50"/>
        <v>0</v>
      </c>
      <c r="BA48" s="11">
        <f t="shared" si="51"/>
        <v>0</v>
      </c>
      <c r="BB48" s="11">
        <f t="shared" si="52"/>
        <v>0</v>
      </c>
    </row>
    <row r="49" spans="1:54" ht="31.5" x14ac:dyDescent="0.25">
      <c r="A49" s="8" t="s">
        <v>70</v>
      </c>
      <c r="B49" s="9" t="s">
        <v>134</v>
      </c>
      <c r="C49" s="10" t="s">
        <v>135</v>
      </c>
      <c r="D49" s="11">
        <v>0.96090191999999996</v>
      </c>
      <c r="E49" s="11">
        <v>0.38842939999999998</v>
      </c>
      <c r="F49" s="11">
        <v>0.25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v>0</v>
      </c>
      <c r="AG49" s="11">
        <v>0</v>
      </c>
      <c r="AH49" s="11">
        <v>0</v>
      </c>
      <c r="AI49" s="11">
        <v>0.77685879999999996</v>
      </c>
      <c r="AJ49" s="11">
        <v>0.25</v>
      </c>
      <c r="AK49" s="11">
        <v>0</v>
      </c>
      <c r="AL49" s="11">
        <v>0</v>
      </c>
      <c r="AM49" s="11"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v>0</v>
      </c>
      <c r="AS49" s="11">
        <f t="shared" si="43"/>
        <v>-0.38842939999999998</v>
      </c>
      <c r="AT49" s="11">
        <f t="shared" si="44"/>
        <v>0</v>
      </c>
      <c r="AU49" s="11">
        <f t="shared" si="45"/>
        <v>0</v>
      </c>
      <c r="AV49" s="11">
        <f t="shared" si="46"/>
        <v>0</v>
      </c>
      <c r="AW49" s="11">
        <f t="shared" si="47"/>
        <v>0</v>
      </c>
      <c r="AX49" s="11">
        <f t="shared" si="48"/>
        <v>0</v>
      </c>
      <c r="AY49" s="11">
        <f t="shared" si="49"/>
        <v>0</v>
      </c>
      <c r="AZ49" s="11">
        <f t="shared" si="50"/>
        <v>0</v>
      </c>
      <c r="BA49" s="11">
        <f t="shared" si="51"/>
        <v>0</v>
      </c>
      <c r="BB49" s="11">
        <f t="shared" si="52"/>
        <v>0</v>
      </c>
    </row>
    <row r="50" spans="1:54" ht="31.5" x14ac:dyDescent="0.25">
      <c r="A50" s="15" t="s">
        <v>72</v>
      </c>
      <c r="B50" s="16" t="s">
        <v>73</v>
      </c>
      <c r="C50" s="14" t="s">
        <v>23</v>
      </c>
      <c r="D50" s="17">
        <f>SUM(D51:D64)</f>
        <v>82.614634559999971</v>
      </c>
      <c r="E50" s="17">
        <f>SUM(E51:E64)</f>
        <v>7.1679638199999998</v>
      </c>
      <c r="F50" s="17">
        <f>SUM(F51:F64)</f>
        <v>5.5500000000000007</v>
      </c>
      <c r="G50" s="17">
        <f>SUM(G51:G64)</f>
        <v>0</v>
      </c>
      <c r="H50" s="17">
        <f>SUM(H51:H64)</f>
        <v>0</v>
      </c>
      <c r="I50" s="17">
        <f>SUM(I51:I64)</f>
        <v>0</v>
      </c>
      <c r="J50" s="17">
        <f>SUM(J51:J64)</f>
        <v>0</v>
      </c>
      <c r="K50" s="17">
        <f>SUM(K51:K64)</f>
        <v>0</v>
      </c>
      <c r="L50" s="17">
        <f>SUM(L51:L64)</f>
        <v>0</v>
      </c>
      <c r="M50" s="17">
        <f>SUM(M51:M64)</f>
        <v>0</v>
      </c>
      <c r="N50" s="17">
        <f>SUM(N51:N64)</f>
        <v>0</v>
      </c>
      <c r="O50" s="17">
        <f>SUM(O51:O64)</f>
        <v>0</v>
      </c>
      <c r="P50" s="17">
        <f>SUM(P51:P64)</f>
        <v>0</v>
      </c>
      <c r="Q50" s="17">
        <f>SUM(Q51:Q64)</f>
        <v>0</v>
      </c>
      <c r="R50" s="17">
        <f>SUM(R51:R64)</f>
        <v>0</v>
      </c>
      <c r="S50" s="17">
        <f>SUM(S51:S64)</f>
        <v>0</v>
      </c>
      <c r="T50" s="17">
        <f>SUM(T51:T64)</f>
        <v>0</v>
      </c>
      <c r="U50" s="17">
        <f>SUM(U51:U64)</f>
        <v>0</v>
      </c>
      <c r="V50" s="17">
        <f>SUM(V51:V64)</f>
        <v>0</v>
      </c>
      <c r="W50" s="17">
        <f>SUM(W51:W64)</f>
        <v>0</v>
      </c>
      <c r="X50" s="17">
        <f>SUM(X51:X64)</f>
        <v>0</v>
      </c>
      <c r="Y50" s="17">
        <f>SUM(Y51:Y64)</f>
        <v>1.0391838899999999</v>
      </c>
      <c r="Z50" s="17">
        <f>SUM(Z51:Z64)</f>
        <v>1</v>
      </c>
      <c r="AA50" s="17">
        <f>SUM(AA51:AA64)</f>
        <v>0</v>
      </c>
      <c r="AB50" s="17">
        <f>SUM(AB51:AB64)</f>
        <v>0</v>
      </c>
      <c r="AC50" s="17">
        <f>SUM(AC51:AC64)</f>
        <v>0</v>
      </c>
      <c r="AD50" s="17">
        <f>SUM(AD51:AD64)</f>
        <v>0</v>
      </c>
      <c r="AE50" s="17">
        <f>SUM(AE51:AE64)</f>
        <v>0</v>
      </c>
      <c r="AF50" s="17">
        <f>SUM(AF51:AF64)</f>
        <v>0</v>
      </c>
      <c r="AG50" s="17">
        <f>SUM(AG51:AG64)</f>
        <v>0</v>
      </c>
      <c r="AH50" s="17">
        <f>SUM(AH51:AH64)</f>
        <v>0</v>
      </c>
      <c r="AI50" s="17">
        <f>SUM(AI51:AI64)</f>
        <v>2.6817349899999998</v>
      </c>
      <c r="AJ50" s="17">
        <f>SUM(AJ51:AJ64)</f>
        <v>1.85</v>
      </c>
      <c r="AK50" s="17">
        <f>SUM(AK51:AK64)</f>
        <v>0</v>
      </c>
      <c r="AL50" s="17">
        <f>SUM(AL51:AL64)</f>
        <v>0</v>
      </c>
      <c r="AM50" s="17">
        <f>SUM(AM51:AM64)</f>
        <v>0</v>
      </c>
      <c r="AN50" s="17">
        <f>SUM(AN51:AN64)</f>
        <v>0</v>
      </c>
      <c r="AO50" s="17">
        <f>SUM(AO51:AO64)</f>
        <v>0</v>
      </c>
      <c r="AP50" s="17">
        <f>SUM(AP51:AP64)</f>
        <v>0</v>
      </c>
      <c r="AQ50" s="17">
        <f>SUM(AQ51:AQ64)</f>
        <v>0</v>
      </c>
      <c r="AR50" s="17">
        <f>SUM(AR51:AR64)</f>
        <v>0</v>
      </c>
      <c r="AS50" s="17">
        <f>SUM(AS51:AS64)</f>
        <v>3.4470449399999996</v>
      </c>
      <c r="AT50" s="17">
        <f>SUM(AT51:AT64)</f>
        <v>2.6999999999999997</v>
      </c>
      <c r="AU50" s="17">
        <f>SUM(AU51:AU64)</f>
        <v>0</v>
      </c>
      <c r="AV50" s="17">
        <f>SUM(AV51:AV64)</f>
        <v>0</v>
      </c>
      <c r="AW50" s="17">
        <f>SUM(AW51:AW64)</f>
        <v>0</v>
      </c>
      <c r="AX50" s="17">
        <f>SUM(AX51:AX64)</f>
        <v>0</v>
      </c>
      <c r="AY50" s="17">
        <f>SUM(AY51:AY64)</f>
        <v>0</v>
      </c>
      <c r="AZ50" s="17">
        <f>SUM(AZ51:AZ64)</f>
        <v>0</v>
      </c>
      <c r="BA50" s="17">
        <f>SUM(BA51:BA64)</f>
        <v>0</v>
      </c>
      <c r="BB50" s="17">
        <f>SUM(BB51:BB64)</f>
        <v>0</v>
      </c>
    </row>
    <row r="51" spans="1:54" ht="31.5" x14ac:dyDescent="0.25">
      <c r="A51" s="8" t="s">
        <v>72</v>
      </c>
      <c r="B51" s="9" t="s">
        <v>136</v>
      </c>
      <c r="C51" s="10" t="s">
        <v>137</v>
      </c>
      <c r="D51" s="11">
        <v>2.8164945600000002</v>
      </c>
      <c r="E51" s="11">
        <v>1.0391838900000001</v>
      </c>
      <c r="F51" s="11">
        <v>1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v>0</v>
      </c>
      <c r="V51" s="11">
        <v>0</v>
      </c>
      <c r="W51" s="11">
        <v>0</v>
      </c>
      <c r="X51" s="11">
        <v>0</v>
      </c>
      <c r="Y51" s="11">
        <v>1.0391838899999999</v>
      </c>
      <c r="Z51" s="11">
        <v>1</v>
      </c>
      <c r="AA51" s="11">
        <v>0</v>
      </c>
      <c r="AB51" s="11">
        <v>0</v>
      </c>
      <c r="AC51" s="11">
        <v>0</v>
      </c>
      <c r="AD51" s="11">
        <v>0</v>
      </c>
      <c r="AE51" s="11">
        <v>0</v>
      </c>
      <c r="AF51" s="11">
        <v>0</v>
      </c>
      <c r="AG51" s="11"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v>0</v>
      </c>
      <c r="AM51" s="11">
        <v>0</v>
      </c>
      <c r="AN51" s="11">
        <v>0</v>
      </c>
      <c r="AO51" s="11">
        <v>0</v>
      </c>
      <c r="AP51" s="11">
        <v>0</v>
      </c>
      <c r="AQ51" s="11">
        <v>0</v>
      </c>
      <c r="AR51" s="11">
        <v>0</v>
      </c>
      <c r="AS51" s="11">
        <f t="shared" ref="AS51:AS64" si="53">E51-O51-Y51-AI51</f>
        <v>2.2204460492503131E-16</v>
      </c>
      <c r="AT51" s="11">
        <f t="shared" ref="AT51:AT64" si="54">F51-P51-Z51-AJ51</f>
        <v>0</v>
      </c>
      <c r="AU51" s="11">
        <f t="shared" ref="AU51:AU64" si="55">G51-Q51-AA51-AK51</f>
        <v>0</v>
      </c>
      <c r="AV51" s="11">
        <f t="shared" ref="AV51:AV64" si="56">H51-R51-AB51-AL51</f>
        <v>0</v>
      </c>
      <c r="AW51" s="11">
        <f t="shared" ref="AW51:AW64" si="57">I51-S51-AC51-AM51</f>
        <v>0</v>
      </c>
      <c r="AX51" s="11">
        <f t="shared" ref="AX51:AX64" si="58">J51-T51-AD51-AN51</f>
        <v>0</v>
      </c>
      <c r="AY51" s="11">
        <f t="shared" ref="AY51:AY64" si="59">K51-U51-AE51-AO51</f>
        <v>0</v>
      </c>
      <c r="AZ51" s="11">
        <f t="shared" ref="AZ51:AZ64" si="60">L51-V51-AF51-AP51</f>
        <v>0</v>
      </c>
      <c r="BA51" s="11">
        <f t="shared" ref="BA51:BA64" si="61">M51-W51-AG51-AQ51</f>
        <v>0</v>
      </c>
      <c r="BB51" s="11">
        <f t="shared" ref="BB51:BB64" si="62">N51-X51-AH51-AR51</f>
        <v>0</v>
      </c>
    </row>
    <row r="52" spans="1:54" x14ac:dyDescent="0.25">
      <c r="A52" s="8" t="s">
        <v>72</v>
      </c>
      <c r="B52" s="9" t="s">
        <v>138</v>
      </c>
      <c r="C52" s="10" t="s">
        <v>139</v>
      </c>
      <c r="D52" s="11">
        <v>64.415203200000008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11">
        <v>0</v>
      </c>
      <c r="AC52" s="11">
        <v>0</v>
      </c>
      <c r="AD52" s="11">
        <v>0</v>
      </c>
      <c r="AE52" s="11">
        <v>0</v>
      </c>
      <c r="AF52" s="11">
        <v>0</v>
      </c>
      <c r="AG52" s="11">
        <v>0</v>
      </c>
      <c r="AH52" s="11">
        <v>0</v>
      </c>
      <c r="AI52" s="11">
        <v>0</v>
      </c>
      <c r="AJ52" s="11">
        <v>0</v>
      </c>
      <c r="AK52" s="11">
        <v>0</v>
      </c>
      <c r="AL52" s="11">
        <v>0</v>
      </c>
      <c r="AM52" s="11"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v>0</v>
      </c>
      <c r="AS52" s="11"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v>0</v>
      </c>
      <c r="AY52" s="11">
        <v>0</v>
      </c>
      <c r="AZ52" s="11">
        <v>0</v>
      </c>
      <c r="BA52" s="11">
        <v>0</v>
      </c>
      <c r="BB52" s="11">
        <v>0</v>
      </c>
    </row>
    <row r="53" spans="1:54" ht="31.5" x14ac:dyDescent="0.25">
      <c r="A53" s="8" t="s">
        <v>72</v>
      </c>
      <c r="B53" s="9" t="s">
        <v>140</v>
      </c>
      <c r="C53" s="10" t="s">
        <v>141</v>
      </c>
      <c r="D53" s="11">
        <v>0.96090191999999996</v>
      </c>
      <c r="E53" s="11">
        <v>0.38842939999999998</v>
      </c>
      <c r="F53" s="11">
        <v>0.25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1">
        <v>0</v>
      </c>
      <c r="Z53" s="11">
        <v>0</v>
      </c>
      <c r="AA53" s="11">
        <v>0</v>
      </c>
      <c r="AB53" s="11">
        <v>0</v>
      </c>
      <c r="AC53" s="11">
        <v>0</v>
      </c>
      <c r="AD53" s="11">
        <v>0</v>
      </c>
      <c r="AE53" s="11">
        <v>0</v>
      </c>
      <c r="AF53" s="11">
        <v>0</v>
      </c>
      <c r="AG53" s="11"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v>0</v>
      </c>
      <c r="AM53" s="11"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v>0</v>
      </c>
      <c r="AS53" s="11">
        <f t="shared" si="53"/>
        <v>0.38842939999999998</v>
      </c>
      <c r="AT53" s="11">
        <f t="shared" si="54"/>
        <v>0.25</v>
      </c>
      <c r="AU53" s="11">
        <f t="shared" si="55"/>
        <v>0</v>
      </c>
      <c r="AV53" s="11">
        <f t="shared" si="56"/>
        <v>0</v>
      </c>
      <c r="AW53" s="11">
        <f t="shared" si="57"/>
        <v>0</v>
      </c>
      <c r="AX53" s="11">
        <f t="shared" si="58"/>
        <v>0</v>
      </c>
      <c r="AY53" s="11">
        <f t="shared" si="59"/>
        <v>0</v>
      </c>
      <c r="AZ53" s="11">
        <f t="shared" si="60"/>
        <v>0</v>
      </c>
      <c r="BA53" s="11">
        <f t="shared" si="61"/>
        <v>0</v>
      </c>
      <c r="BB53" s="11">
        <f t="shared" si="62"/>
        <v>0</v>
      </c>
    </row>
    <row r="54" spans="1:54" ht="31.5" x14ac:dyDescent="0.25">
      <c r="A54" s="8" t="s">
        <v>72</v>
      </c>
      <c r="B54" s="9" t="s">
        <v>142</v>
      </c>
      <c r="C54" s="10" t="s">
        <v>143</v>
      </c>
      <c r="D54" s="11">
        <v>1.2366604800000001</v>
      </c>
      <c r="E54" s="11">
        <v>0.53085746</v>
      </c>
      <c r="F54" s="11">
        <v>0.4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0</v>
      </c>
      <c r="AF54" s="11">
        <v>0</v>
      </c>
      <c r="AG54" s="11">
        <v>0</v>
      </c>
      <c r="AH54" s="11">
        <v>0</v>
      </c>
      <c r="AI54" s="11">
        <v>0.53085746</v>
      </c>
      <c r="AJ54" s="11">
        <v>0.4</v>
      </c>
      <c r="AK54" s="11">
        <v>0</v>
      </c>
      <c r="AL54" s="11">
        <v>0</v>
      </c>
      <c r="AM54" s="11">
        <v>0</v>
      </c>
      <c r="AN54" s="11">
        <v>0</v>
      </c>
      <c r="AO54" s="11">
        <v>0</v>
      </c>
      <c r="AP54" s="11">
        <v>0</v>
      </c>
      <c r="AQ54" s="11">
        <v>0</v>
      </c>
      <c r="AR54" s="11">
        <v>0</v>
      </c>
      <c r="AS54" s="11">
        <f t="shared" si="53"/>
        <v>0</v>
      </c>
      <c r="AT54" s="11">
        <f t="shared" si="54"/>
        <v>0</v>
      </c>
      <c r="AU54" s="11">
        <f t="shared" si="55"/>
        <v>0</v>
      </c>
      <c r="AV54" s="11">
        <f t="shared" si="56"/>
        <v>0</v>
      </c>
      <c r="AW54" s="11">
        <f t="shared" si="57"/>
        <v>0</v>
      </c>
      <c r="AX54" s="11">
        <f t="shared" si="58"/>
        <v>0</v>
      </c>
      <c r="AY54" s="11">
        <f t="shared" si="59"/>
        <v>0</v>
      </c>
      <c r="AZ54" s="11">
        <f t="shared" si="60"/>
        <v>0</v>
      </c>
      <c r="BA54" s="11">
        <f t="shared" si="61"/>
        <v>0</v>
      </c>
      <c r="BB54" s="11">
        <f t="shared" si="62"/>
        <v>0</v>
      </c>
    </row>
    <row r="55" spans="1:54" ht="31.5" x14ac:dyDescent="0.25">
      <c r="A55" s="8" t="s">
        <v>72</v>
      </c>
      <c r="B55" s="9" t="s">
        <v>144</v>
      </c>
      <c r="C55" s="10" t="s">
        <v>145</v>
      </c>
      <c r="D55" s="11">
        <v>1.2366604800000001</v>
      </c>
      <c r="E55" s="11">
        <v>0.63742962999999997</v>
      </c>
      <c r="F55" s="11">
        <v>0.4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1">
        <v>0</v>
      </c>
      <c r="V55" s="11">
        <v>0</v>
      </c>
      <c r="W55" s="11">
        <v>0</v>
      </c>
      <c r="X55" s="11">
        <v>0</v>
      </c>
      <c r="Y55" s="11">
        <v>0</v>
      </c>
      <c r="Z55" s="11">
        <v>0</v>
      </c>
      <c r="AA55" s="11">
        <v>0</v>
      </c>
      <c r="AB55" s="11">
        <v>0</v>
      </c>
      <c r="AC55" s="11">
        <v>0</v>
      </c>
      <c r="AD55" s="11">
        <v>0</v>
      </c>
      <c r="AE55" s="11">
        <v>0</v>
      </c>
      <c r="AF55" s="11">
        <v>0</v>
      </c>
      <c r="AG55" s="11">
        <v>0</v>
      </c>
      <c r="AH55" s="11">
        <v>0</v>
      </c>
      <c r="AI55" s="11">
        <v>0.63742962999999997</v>
      </c>
      <c r="AJ55" s="11">
        <v>0.4</v>
      </c>
      <c r="AK55" s="11">
        <v>0</v>
      </c>
      <c r="AL55" s="11">
        <v>0</v>
      </c>
      <c r="AM55" s="11">
        <v>0</v>
      </c>
      <c r="AN55" s="11">
        <v>0</v>
      </c>
      <c r="AO55" s="11">
        <v>0</v>
      </c>
      <c r="AP55" s="11">
        <v>0</v>
      </c>
      <c r="AQ55" s="11">
        <v>0</v>
      </c>
      <c r="AR55" s="11">
        <v>0</v>
      </c>
      <c r="AS55" s="11">
        <f t="shared" si="53"/>
        <v>0</v>
      </c>
      <c r="AT55" s="11">
        <f t="shared" si="54"/>
        <v>0</v>
      </c>
      <c r="AU55" s="11">
        <f t="shared" si="55"/>
        <v>0</v>
      </c>
      <c r="AV55" s="11">
        <f t="shared" si="56"/>
        <v>0</v>
      </c>
      <c r="AW55" s="11">
        <f t="shared" si="57"/>
        <v>0</v>
      </c>
      <c r="AX55" s="11">
        <f t="shared" si="58"/>
        <v>0</v>
      </c>
      <c r="AY55" s="11">
        <f t="shared" si="59"/>
        <v>0</v>
      </c>
      <c r="AZ55" s="11">
        <f t="shared" si="60"/>
        <v>0</v>
      </c>
      <c r="BA55" s="11">
        <f t="shared" si="61"/>
        <v>0</v>
      </c>
      <c r="BB55" s="11">
        <f t="shared" si="62"/>
        <v>0</v>
      </c>
    </row>
    <row r="56" spans="1:54" ht="31.5" x14ac:dyDescent="0.25">
      <c r="A56" s="8" t="s">
        <v>72</v>
      </c>
      <c r="B56" s="9" t="s">
        <v>146</v>
      </c>
      <c r="C56" s="10" t="s">
        <v>147</v>
      </c>
      <c r="D56" s="11">
        <v>0.96090191999999996</v>
      </c>
      <c r="E56" s="11">
        <v>0.40656453999999997</v>
      </c>
      <c r="F56" s="11">
        <v>0.25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1">
        <v>0</v>
      </c>
      <c r="V56" s="11">
        <v>0</v>
      </c>
      <c r="W56" s="11">
        <v>0</v>
      </c>
      <c r="X56" s="11">
        <v>0</v>
      </c>
      <c r="Y56" s="11">
        <v>0</v>
      </c>
      <c r="Z56" s="11">
        <v>0</v>
      </c>
      <c r="AA56" s="11">
        <v>0</v>
      </c>
      <c r="AB56" s="11">
        <v>0</v>
      </c>
      <c r="AC56" s="11">
        <v>0</v>
      </c>
      <c r="AD56" s="11">
        <v>0</v>
      </c>
      <c r="AE56" s="11">
        <v>0</v>
      </c>
      <c r="AF56" s="11">
        <v>0</v>
      </c>
      <c r="AG56" s="11">
        <v>0</v>
      </c>
      <c r="AH56" s="11">
        <v>0</v>
      </c>
      <c r="AI56" s="11">
        <v>0</v>
      </c>
      <c r="AJ56" s="11">
        <v>0</v>
      </c>
      <c r="AK56" s="11">
        <v>0</v>
      </c>
      <c r="AL56" s="11">
        <v>0</v>
      </c>
      <c r="AM56" s="11">
        <v>0</v>
      </c>
      <c r="AN56" s="11">
        <v>0</v>
      </c>
      <c r="AO56" s="11">
        <v>0</v>
      </c>
      <c r="AP56" s="11">
        <v>0</v>
      </c>
      <c r="AQ56" s="11">
        <v>0</v>
      </c>
      <c r="AR56" s="11">
        <v>0</v>
      </c>
      <c r="AS56" s="11">
        <f t="shared" si="53"/>
        <v>0.40656453999999997</v>
      </c>
      <c r="AT56" s="11">
        <f t="shared" si="54"/>
        <v>0.25</v>
      </c>
      <c r="AU56" s="11">
        <f t="shared" si="55"/>
        <v>0</v>
      </c>
      <c r="AV56" s="11">
        <f t="shared" si="56"/>
        <v>0</v>
      </c>
      <c r="AW56" s="11">
        <f t="shared" si="57"/>
        <v>0</v>
      </c>
      <c r="AX56" s="11">
        <f t="shared" si="58"/>
        <v>0</v>
      </c>
      <c r="AY56" s="11">
        <f t="shared" si="59"/>
        <v>0</v>
      </c>
      <c r="AZ56" s="11">
        <f t="shared" si="60"/>
        <v>0</v>
      </c>
      <c r="BA56" s="11">
        <f t="shared" si="61"/>
        <v>0</v>
      </c>
      <c r="BB56" s="11">
        <f t="shared" si="62"/>
        <v>0</v>
      </c>
    </row>
    <row r="57" spans="1:54" ht="47.25" x14ac:dyDescent="0.25">
      <c r="A57" s="8" t="s">
        <v>72</v>
      </c>
      <c r="B57" s="9" t="s">
        <v>148</v>
      </c>
      <c r="C57" s="10" t="s">
        <v>149</v>
      </c>
      <c r="D57" s="11">
        <v>2.4733209600000001</v>
      </c>
      <c r="E57" s="11">
        <v>1.0832639399999999</v>
      </c>
      <c r="F57" s="11">
        <v>0.8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1">
        <v>0</v>
      </c>
      <c r="AA57" s="11">
        <v>0</v>
      </c>
      <c r="AB57" s="11">
        <v>0</v>
      </c>
      <c r="AC57" s="11">
        <v>0</v>
      </c>
      <c r="AD57" s="11">
        <v>0</v>
      </c>
      <c r="AE57" s="11">
        <v>0</v>
      </c>
      <c r="AF57" s="11">
        <v>0</v>
      </c>
      <c r="AG57" s="11">
        <v>0</v>
      </c>
      <c r="AH57" s="11">
        <v>0</v>
      </c>
      <c r="AI57" s="11">
        <v>1.0832639399999999</v>
      </c>
      <c r="AJ57" s="11">
        <v>0.8</v>
      </c>
      <c r="AK57" s="11">
        <v>0</v>
      </c>
      <c r="AL57" s="11">
        <v>0</v>
      </c>
      <c r="AM57" s="11">
        <v>0</v>
      </c>
      <c r="AN57" s="11">
        <v>0</v>
      </c>
      <c r="AO57" s="11">
        <v>0</v>
      </c>
      <c r="AP57" s="11">
        <v>0</v>
      </c>
      <c r="AQ57" s="11">
        <v>0</v>
      </c>
      <c r="AR57" s="11">
        <v>0</v>
      </c>
      <c r="AS57" s="11">
        <f t="shared" si="53"/>
        <v>0</v>
      </c>
      <c r="AT57" s="11">
        <f t="shared" si="54"/>
        <v>0</v>
      </c>
      <c r="AU57" s="11">
        <f t="shared" si="55"/>
        <v>0</v>
      </c>
      <c r="AV57" s="11">
        <f t="shared" si="56"/>
        <v>0</v>
      </c>
      <c r="AW57" s="11">
        <f t="shared" si="57"/>
        <v>0</v>
      </c>
      <c r="AX57" s="11">
        <f t="shared" si="58"/>
        <v>0</v>
      </c>
      <c r="AY57" s="11">
        <f t="shared" si="59"/>
        <v>0</v>
      </c>
      <c r="AZ57" s="11">
        <f t="shared" si="60"/>
        <v>0</v>
      </c>
      <c r="BA57" s="11">
        <f t="shared" si="61"/>
        <v>0</v>
      </c>
      <c r="BB57" s="11">
        <f t="shared" si="62"/>
        <v>0</v>
      </c>
    </row>
    <row r="58" spans="1:54" ht="31.5" x14ac:dyDescent="0.25">
      <c r="A58" s="8" t="s">
        <v>72</v>
      </c>
      <c r="B58" s="9" t="s">
        <v>150</v>
      </c>
      <c r="C58" s="10" t="s">
        <v>151</v>
      </c>
      <c r="D58" s="11">
        <v>1.2366604800000001</v>
      </c>
      <c r="E58" s="11">
        <v>0.54414355000000003</v>
      </c>
      <c r="F58" s="11">
        <v>0.4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</v>
      </c>
      <c r="V58" s="11">
        <v>0</v>
      </c>
      <c r="W58" s="11">
        <v>0</v>
      </c>
      <c r="X58" s="11">
        <v>0</v>
      </c>
      <c r="Y58" s="11">
        <v>0</v>
      </c>
      <c r="Z58" s="11">
        <v>0</v>
      </c>
      <c r="AA58" s="11"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v>0</v>
      </c>
      <c r="AG58" s="11"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v>0</v>
      </c>
      <c r="AM58" s="11"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v>0</v>
      </c>
      <c r="AS58" s="11">
        <f t="shared" si="53"/>
        <v>0.54414355000000003</v>
      </c>
      <c r="AT58" s="11">
        <f t="shared" si="54"/>
        <v>0.4</v>
      </c>
      <c r="AU58" s="11">
        <f t="shared" si="55"/>
        <v>0</v>
      </c>
      <c r="AV58" s="11">
        <f t="shared" si="56"/>
        <v>0</v>
      </c>
      <c r="AW58" s="11">
        <f t="shared" si="57"/>
        <v>0</v>
      </c>
      <c r="AX58" s="11">
        <f t="shared" si="58"/>
        <v>0</v>
      </c>
      <c r="AY58" s="11">
        <f t="shared" si="59"/>
        <v>0</v>
      </c>
      <c r="AZ58" s="11">
        <f t="shared" si="60"/>
        <v>0</v>
      </c>
      <c r="BA58" s="11">
        <f t="shared" si="61"/>
        <v>0</v>
      </c>
      <c r="BB58" s="11">
        <f t="shared" si="62"/>
        <v>0</v>
      </c>
    </row>
    <row r="59" spans="1:54" ht="31.5" x14ac:dyDescent="0.25">
      <c r="A59" s="8" t="s">
        <v>72</v>
      </c>
      <c r="B59" s="9" t="s">
        <v>152</v>
      </c>
      <c r="C59" s="10" t="s">
        <v>153</v>
      </c>
      <c r="D59" s="11">
        <v>0.96090191999999996</v>
      </c>
      <c r="E59" s="11">
        <v>0.39094097999999999</v>
      </c>
      <c r="F59" s="11">
        <v>0.25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1">
        <v>0</v>
      </c>
      <c r="W59" s="11">
        <v>0</v>
      </c>
      <c r="X59" s="11">
        <v>0</v>
      </c>
      <c r="Y59" s="11">
        <v>0</v>
      </c>
      <c r="Z59" s="11">
        <v>0</v>
      </c>
      <c r="AA59" s="11">
        <v>0</v>
      </c>
      <c r="AB59" s="11">
        <v>0</v>
      </c>
      <c r="AC59" s="11">
        <v>0</v>
      </c>
      <c r="AD59" s="11">
        <v>0</v>
      </c>
      <c r="AE59" s="11">
        <v>0</v>
      </c>
      <c r="AF59" s="11">
        <v>0</v>
      </c>
      <c r="AG59" s="11"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v>0</v>
      </c>
      <c r="AM59" s="11"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v>0</v>
      </c>
      <c r="AS59" s="11">
        <f t="shared" si="53"/>
        <v>0.39094097999999999</v>
      </c>
      <c r="AT59" s="11">
        <f t="shared" si="54"/>
        <v>0.25</v>
      </c>
      <c r="AU59" s="11">
        <f t="shared" si="55"/>
        <v>0</v>
      </c>
      <c r="AV59" s="11">
        <f t="shared" si="56"/>
        <v>0</v>
      </c>
      <c r="AW59" s="11">
        <f t="shared" si="57"/>
        <v>0</v>
      </c>
      <c r="AX59" s="11">
        <f t="shared" si="58"/>
        <v>0</v>
      </c>
      <c r="AY59" s="11">
        <f t="shared" si="59"/>
        <v>0</v>
      </c>
      <c r="AZ59" s="11">
        <f t="shared" si="60"/>
        <v>0</v>
      </c>
      <c r="BA59" s="11">
        <f t="shared" si="61"/>
        <v>0</v>
      </c>
      <c r="BB59" s="11">
        <f t="shared" si="62"/>
        <v>0</v>
      </c>
    </row>
    <row r="60" spans="1:54" ht="31.5" x14ac:dyDescent="0.25">
      <c r="A60" s="8" t="s">
        <v>72</v>
      </c>
      <c r="B60" s="9" t="s">
        <v>154</v>
      </c>
      <c r="C60" s="10" t="s">
        <v>155</v>
      </c>
      <c r="D60" s="11">
        <v>0.96090191999999996</v>
      </c>
      <c r="E60" s="11">
        <v>0.39094097999999999</v>
      </c>
      <c r="F60" s="11">
        <v>0.25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1">
        <v>0</v>
      </c>
      <c r="W60" s="11">
        <v>0</v>
      </c>
      <c r="X60" s="11">
        <v>0</v>
      </c>
      <c r="Y60" s="11">
        <v>0</v>
      </c>
      <c r="Z60" s="11">
        <v>0</v>
      </c>
      <c r="AA60" s="11">
        <v>0</v>
      </c>
      <c r="AB60" s="11">
        <v>0</v>
      </c>
      <c r="AC60" s="11">
        <v>0</v>
      </c>
      <c r="AD60" s="11">
        <v>0</v>
      </c>
      <c r="AE60" s="11">
        <v>0</v>
      </c>
      <c r="AF60" s="11">
        <v>0</v>
      </c>
      <c r="AG60" s="11"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v>0</v>
      </c>
      <c r="AM60" s="11"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v>0</v>
      </c>
      <c r="AS60" s="11">
        <f t="shared" si="53"/>
        <v>0.39094097999999999</v>
      </c>
      <c r="AT60" s="11">
        <f t="shared" si="54"/>
        <v>0.25</v>
      </c>
      <c r="AU60" s="11">
        <f t="shared" si="55"/>
        <v>0</v>
      </c>
      <c r="AV60" s="11">
        <f t="shared" si="56"/>
        <v>0</v>
      </c>
      <c r="AW60" s="11">
        <f t="shared" si="57"/>
        <v>0</v>
      </c>
      <c r="AX60" s="11">
        <f t="shared" si="58"/>
        <v>0</v>
      </c>
      <c r="AY60" s="11">
        <f t="shared" si="59"/>
        <v>0</v>
      </c>
      <c r="AZ60" s="11">
        <f t="shared" si="60"/>
        <v>0</v>
      </c>
      <c r="BA60" s="11">
        <f t="shared" si="61"/>
        <v>0</v>
      </c>
      <c r="BB60" s="11">
        <f t="shared" si="62"/>
        <v>0</v>
      </c>
    </row>
    <row r="61" spans="1:54" ht="31.5" x14ac:dyDescent="0.25">
      <c r="A61" s="8" t="s">
        <v>72</v>
      </c>
      <c r="B61" s="9" t="s">
        <v>156</v>
      </c>
      <c r="C61" s="10" t="s">
        <v>157</v>
      </c>
      <c r="D61" s="11">
        <v>0.96090191999999996</v>
      </c>
      <c r="E61" s="11">
        <v>0.39094097999999999</v>
      </c>
      <c r="F61" s="11">
        <v>0.25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1">
        <v>0</v>
      </c>
      <c r="Z61" s="11">
        <v>0</v>
      </c>
      <c r="AA61" s="11"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v>0</v>
      </c>
      <c r="AG61" s="11">
        <v>0</v>
      </c>
      <c r="AH61" s="11">
        <v>0</v>
      </c>
      <c r="AI61" s="11">
        <v>0</v>
      </c>
      <c r="AJ61" s="11">
        <v>0</v>
      </c>
      <c r="AK61" s="11">
        <v>0</v>
      </c>
      <c r="AL61" s="11">
        <v>0</v>
      </c>
      <c r="AM61" s="11">
        <v>0</v>
      </c>
      <c r="AN61" s="11">
        <v>0</v>
      </c>
      <c r="AO61" s="11">
        <v>0</v>
      </c>
      <c r="AP61" s="11">
        <v>0</v>
      </c>
      <c r="AQ61" s="11">
        <v>0</v>
      </c>
      <c r="AR61" s="11">
        <v>0</v>
      </c>
      <c r="AS61" s="11">
        <f t="shared" si="53"/>
        <v>0.39094097999999999</v>
      </c>
      <c r="AT61" s="11">
        <f t="shared" si="54"/>
        <v>0.25</v>
      </c>
      <c r="AU61" s="11">
        <f t="shared" si="55"/>
        <v>0</v>
      </c>
      <c r="AV61" s="11">
        <f t="shared" si="56"/>
        <v>0</v>
      </c>
      <c r="AW61" s="11">
        <f t="shared" si="57"/>
        <v>0</v>
      </c>
      <c r="AX61" s="11">
        <f t="shared" si="58"/>
        <v>0</v>
      </c>
      <c r="AY61" s="11">
        <f t="shared" si="59"/>
        <v>0</v>
      </c>
      <c r="AZ61" s="11">
        <f t="shared" si="60"/>
        <v>0</v>
      </c>
      <c r="BA61" s="11">
        <f t="shared" si="61"/>
        <v>0</v>
      </c>
      <c r="BB61" s="11">
        <f t="shared" si="62"/>
        <v>0</v>
      </c>
    </row>
    <row r="62" spans="1:54" ht="31.5" x14ac:dyDescent="0.25">
      <c r="A62" s="8" t="s">
        <v>72</v>
      </c>
      <c r="B62" s="9" t="s">
        <v>158</v>
      </c>
      <c r="C62" s="10" t="s">
        <v>159</v>
      </c>
      <c r="D62" s="11">
        <v>0.96090191999999996</v>
      </c>
      <c r="E62" s="11">
        <v>0.39094097</v>
      </c>
      <c r="F62" s="11">
        <v>0.25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1">
        <v>0</v>
      </c>
      <c r="W62" s="11">
        <v>0</v>
      </c>
      <c r="X62" s="11">
        <v>0</v>
      </c>
      <c r="Y62" s="11">
        <v>0</v>
      </c>
      <c r="Z62" s="11">
        <v>0</v>
      </c>
      <c r="AA62" s="11">
        <v>0</v>
      </c>
      <c r="AB62" s="11">
        <v>0</v>
      </c>
      <c r="AC62" s="11">
        <v>0</v>
      </c>
      <c r="AD62" s="11">
        <v>0</v>
      </c>
      <c r="AE62" s="11">
        <v>0</v>
      </c>
      <c r="AF62" s="11">
        <v>0</v>
      </c>
      <c r="AG62" s="11">
        <v>0</v>
      </c>
      <c r="AH62" s="11">
        <v>0</v>
      </c>
      <c r="AI62" s="11">
        <v>0</v>
      </c>
      <c r="AJ62" s="11">
        <v>0</v>
      </c>
      <c r="AK62" s="11">
        <v>0</v>
      </c>
      <c r="AL62" s="11">
        <v>0</v>
      </c>
      <c r="AM62" s="11">
        <v>0</v>
      </c>
      <c r="AN62" s="11">
        <v>0</v>
      </c>
      <c r="AO62" s="11">
        <v>0</v>
      </c>
      <c r="AP62" s="11">
        <v>0</v>
      </c>
      <c r="AQ62" s="11">
        <v>0</v>
      </c>
      <c r="AR62" s="11">
        <v>0</v>
      </c>
      <c r="AS62" s="11">
        <f t="shared" si="53"/>
        <v>0.39094097</v>
      </c>
      <c r="AT62" s="11">
        <f t="shared" si="54"/>
        <v>0.25</v>
      </c>
      <c r="AU62" s="11">
        <f t="shared" si="55"/>
        <v>0</v>
      </c>
      <c r="AV62" s="11">
        <f t="shared" si="56"/>
        <v>0</v>
      </c>
      <c r="AW62" s="11">
        <f t="shared" si="57"/>
        <v>0</v>
      </c>
      <c r="AX62" s="11">
        <f t="shared" si="58"/>
        <v>0</v>
      </c>
      <c r="AY62" s="11">
        <f t="shared" si="59"/>
        <v>0</v>
      </c>
      <c r="AZ62" s="11">
        <f t="shared" si="60"/>
        <v>0</v>
      </c>
      <c r="BA62" s="11">
        <f t="shared" si="61"/>
        <v>0</v>
      </c>
      <c r="BB62" s="11">
        <f t="shared" si="62"/>
        <v>0</v>
      </c>
    </row>
    <row r="63" spans="1:54" ht="31.5" x14ac:dyDescent="0.25">
      <c r="A63" s="8" t="s">
        <v>72</v>
      </c>
      <c r="B63" s="9" t="s">
        <v>160</v>
      </c>
      <c r="C63" s="10" t="s">
        <v>161</v>
      </c>
      <c r="D63" s="11">
        <v>1.2366604800000001</v>
      </c>
      <c r="E63" s="11">
        <v>0.54414353999999998</v>
      </c>
      <c r="F63" s="11">
        <v>0.4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1">
        <v>0</v>
      </c>
      <c r="Z63" s="11">
        <v>0</v>
      </c>
      <c r="AA63" s="11">
        <v>0</v>
      </c>
      <c r="AB63" s="11">
        <v>0</v>
      </c>
      <c r="AC63" s="11">
        <v>0</v>
      </c>
      <c r="AD63" s="11">
        <v>0</v>
      </c>
      <c r="AE63" s="11">
        <v>0</v>
      </c>
      <c r="AF63" s="11">
        <v>0</v>
      </c>
      <c r="AG63" s="11"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v>0</v>
      </c>
      <c r="AM63" s="11"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v>0</v>
      </c>
      <c r="AS63" s="11">
        <f t="shared" si="53"/>
        <v>0.54414353999999998</v>
      </c>
      <c r="AT63" s="11">
        <f t="shared" si="54"/>
        <v>0.4</v>
      </c>
      <c r="AU63" s="11">
        <f t="shared" si="55"/>
        <v>0</v>
      </c>
      <c r="AV63" s="11">
        <f t="shared" si="56"/>
        <v>0</v>
      </c>
      <c r="AW63" s="11">
        <f t="shared" si="57"/>
        <v>0</v>
      </c>
      <c r="AX63" s="11">
        <f t="shared" si="58"/>
        <v>0</v>
      </c>
      <c r="AY63" s="11">
        <f t="shared" si="59"/>
        <v>0</v>
      </c>
      <c r="AZ63" s="11">
        <f t="shared" si="60"/>
        <v>0</v>
      </c>
      <c r="BA63" s="11">
        <f t="shared" si="61"/>
        <v>0</v>
      </c>
      <c r="BB63" s="11">
        <f t="shared" si="62"/>
        <v>0</v>
      </c>
    </row>
    <row r="64" spans="1:54" ht="31.5" x14ac:dyDescent="0.25">
      <c r="A64" s="8" t="s">
        <v>72</v>
      </c>
      <c r="B64" s="9" t="s">
        <v>162</v>
      </c>
      <c r="C64" s="10" t="s">
        <v>163</v>
      </c>
      <c r="D64" s="11">
        <v>2.1975624000000002</v>
      </c>
      <c r="E64" s="11">
        <v>0.43018395999999998</v>
      </c>
      <c r="F64" s="11">
        <v>0.65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0</v>
      </c>
      <c r="Z64" s="11">
        <v>0</v>
      </c>
      <c r="AA64" s="11">
        <v>0</v>
      </c>
      <c r="AB64" s="11">
        <v>0</v>
      </c>
      <c r="AC64" s="11">
        <v>0</v>
      </c>
      <c r="AD64" s="11">
        <v>0</v>
      </c>
      <c r="AE64" s="11">
        <v>0</v>
      </c>
      <c r="AF64" s="11">
        <v>0</v>
      </c>
      <c r="AG64" s="11">
        <v>0</v>
      </c>
      <c r="AH64" s="11">
        <v>0</v>
      </c>
      <c r="AI64" s="11">
        <v>0.43018396000000003</v>
      </c>
      <c r="AJ64" s="11">
        <v>0.25</v>
      </c>
      <c r="AK64" s="11">
        <v>0</v>
      </c>
      <c r="AL64" s="11">
        <v>0</v>
      </c>
      <c r="AM64" s="11">
        <v>0</v>
      </c>
      <c r="AN64" s="11">
        <v>0</v>
      </c>
      <c r="AO64" s="11">
        <v>0</v>
      </c>
      <c r="AP64" s="11">
        <v>0</v>
      </c>
      <c r="AQ64" s="11">
        <v>0</v>
      </c>
      <c r="AR64" s="11">
        <v>0</v>
      </c>
      <c r="AS64" s="11">
        <f t="shared" si="53"/>
        <v>0</v>
      </c>
      <c r="AT64" s="11">
        <f t="shared" si="54"/>
        <v>0.4</v>
      </c>
      <c r="AU64" s="11">
        <f t="shared" si="55"/>
        <v>0</v>
      </c>
      <c r="AV64" s="11">
        <f t="shared" si="56"/>
        <v>0</v>
      </c>
      <c r="AW64" s="11">
        <f t="shared" si="57"/>
        <v>0</v>
      </c>
      <c r="AX64" s="11">
        <f t="shared" si="58"/>
        <v>0</v>
      </c>
      <c r="AY64" s="11">
        <f t="shared" si="59"/>
        <v>0</v>
      </c>
      <c r="AZ64" s="11">
        <f t="shared" si="60"/>
        <v>0</v>
      </c>
      <c r="BA64" s="11">
        <f t="shared" si="61"/>
        <v>0</v>
      </c>
      <c r="BB64" s="11">
        <f t="shared" si="62"/>
        <v>0</v>
      </c>
    </row>
    <row r="65" spans="1:54" ht="31.5" x14ac:dyDescent="0.25">
      <c r="A65" s="15" t="s">
        <v>74</v>
      </c>
      <c r="B65" s="16" t="s">
        <v>75</v>
      </c>
      <c r="C65" s="14" t="s">
        <v>23</v>
      </c>
      <c r="D65" s="17">
        <f>SUM(D66,D69)</f>
        <v>216.32857178172003</v>
      </c>
      <c r="E65" s="17">
        <f>SUM(E66,E69)</f>
        <v>33.013348309999998</v>
      </c>
      <c r="F65" s="17">
        <f>SUM(F66,F69)</f>
        <v>0</v>
      </c>
      <c r="G65" s="17">
        <f>SUM(G66,G69)</f>
        <v>0</v>
      </c>
      <c r="H65" s="17">
        <f>SUM(H66,H69)</f>
        <v>1.4350000000000001</v>
      </c>
      <c r="I65" s="17">
        <f>SUM(I66,I69)</f>
        <v>5.16</v>
      </c>
      <c r="J65" s="17">
        <f>SUM(J66,J69)</f>
        <v>0.22</v>
      </c>
      <c r="K65" s="17">
        <f>SUM(K66,K69)</f>
        <v>0</v>
      </c>
      <c r="L65" s="17">
        <f>SUM(L66,L69)</f>
        <v>0</v>
      </c>
      <c r="M65" s="17">
        <f>SUM(M66,M69)</f>
        <v>0</v>
      </c>
      <c r="N65" s="17">
        <f>SUM(N66,N69)</f>
        <v>0</v>
      </c>
      <c r="O65" s="17">
        <f>SUM(O66,O69)</f>
        <v>0</v>
      </c>
      <c r="P65" s="17">
        <f>SUM(P66,P69)</f>
        <v>0</v>
      </c>
      <c r="Q65" s="17">
        <f>SUM(Q66,Q69)</f>
        <v>0</v>
      </c>
      <c r="R65" s="17">
        <f>SUM(R66,R69)</f>
        <v>0</v>
      </c>
      <c r="S65" s="17">
        <f>SUM(S66,S69)</f>
        <v>0</v>
      </c>
      <c r="T65" s="17">
        <f>SUM(T66,T69)</f>
        <v>0</v>
      </c>
      <c r="U65" s="17">
        <f>SUM(U66,U69)</f>
        <v>0</v>
      </c>
      <c r="V65" s="17">
        <f>SUM(V66,V69)</f>
        <v>0</v>
      </c>
      <c r="W65" s="17">
        <f>SUM(W66,W69)</f>
        <v>0</v>
      </c>
      <c r="X65" s="17">
        <f>SUM(X66,X69)</f>
        <v>0</v>
      </c>
      <c r="Y65" s="17">
        <f>SUM(Y66,Y69)</f>
        <v>0</v>
      </c>
      <c r="Z65" s="17">
        <f>SUM(Z66,Z69)</f>
        <v>0</v>
      </c>
      <c r="AA65" s="17">
        <f>SUM(AA66,AA69)</f>
        <v>0</v>
      </c>
      <c r="AB65" s="17">
        <f>SUM(AB66,AB69)</f>
        <v>0</v>
      </c>
      <c r="AC65" s="17">
        <f>SUM(AC66,AC69)</f>
        <v>0</v>
      </c>
      <c r="AD65" s="17">
        <f>SUM(AD66,AD69)</f>
        <v>0</v>
      </c>
      <c r="AE65" s="17">
        <f>SUM(AE66,AE69)</f>
        <v>0</v>
      </c>
      <c r="AF65" s="17">
        <f>SUM(AF66,AF69)</f>
        <v>0</v>
      </c>
      <c r="AG65" s="17">
        <f>SUM(AG66,AG69)</f>
        <v>0</v>
      </c>
      <c r="AH65" s="17">
        <f>SUM(AH66,AH69)</f>
        <v>0</v>
      </c>
      <c r="AI65" s="17">
        <f>SUM(AI66,AI69)</f>
        <v>0</v>
      </c>
      <c r="AJ65" s="17">
        <f>SUM(AJ66,AJ69)</f>
        <v>0</v>
      </c>
      <c r="AK65" s="17">
        <f>SUM(AK66,AK69)</f>
        <v>0</v>
      </c>
      <c r="AL65" s="17">
        <f>SUM(AL66,AL69)</f>
        <v>0</v>
      </c>
      <c r="AM65" s="17">
        <f>SUM(AM66,AM69)</f>
        <v>0</v>
      </c>
      <c r="AN65" s="17">
        <f>SUM(AN66,AN69)</f>
        <v>0</v>
      </c>
      <c r="AO65" s="17">
        <f>SUM(AO66,AO69)</f>
        <v>0</v>
      </c>
      <c r="AP65" s="17">
        <f>SUM(AP66,AP69)</f>
        <v>0</v>
      </c>
      <c r="AQ65" s="17">
        <f>SUM(AQ66,AQ69)</f>
        <v>0</v>
      </c>
      <c r="AR65" s="17">
        <f>SUM(AR66,AR69)</f>
        <v>0</v>
      </c>
      <c r="AS65" s="17">
        <f>SUM(AS66,AS69)</f>
        <v>33.013348309999998</v>
      </c>
      <c r="AT65" s="17">
        <f>SUM(AT66,AT69)</f>
        <v>0</v>
      </c>
      <c r="AU65" s="17">
        <f>SUM(AU66,AU69)</f>
        <v>0</v>
      </c>
      <c r="AV65" s="17">
        <f>SUM(AV66,AV69)</f>
        <v>1.4350000000000001</v>
      </c>
      <c r="AW65" s="17">
        <f>SUM(AW66,AW69)</f>
        <v>5.16</v>
      </c>
      <c r="AX65" s="17">
        <f>SUM(AX66,AX69)</f>
        <v>0.22</v>
      </c>
      <c r="AY65" s="17">
        <f>SUM(AY66,AY69)</f>
        <v>0</v>
      </c>
      <c r="AZ65" s="17">
        <f>SUM(AZ66,AZ69)</f>
        <v>0</v>
      </c>
      <c r="BA65" s="17">
        <f>SUM(BA66,BA69)</f>
        <v>0</v>
      </c>
      <c r="BB65" s="17">
        <f>SUM(BB66,BB69)</f>
        <v>0</v>
      </c>
    </row>
    <row r="66" spans="1:54" x14ac:dyDescent="0.25">
      <c r="A66" s="8" t="s">
        <v>76</v>
      </c>
      <c r="B66" s="9" t="s">
        <v>77</v>
      </c>
      <c r="C66" s="10" t="s">
        <v>23</v>
      </c>
      <c r="D66" s="13">
        <f>SUM(D67:D68)</f>
        <v>147.36712752792005</v>
      </c>
      <c r="E66" s="13">
        <f>SUM(E67:E68)</f>
        <v>30.996277729999999</v>
      </c>
      <c r="F66" s="13">
        <f>SUM(F67:F68)</f>
        <v>0</v>
      </c>
      <c r="G66" s="13">
        <f>SUM(G67:G68)</f>
        <v>0</v>
      </c>
      <c r="H66" s="13">
        <f>SUM(H67:H68)</f>
        <v>0</v>
      </c>
      <c r="I66" s="13">
        <f>SUM(I67:I68)</f>
        <v>5.16</v>
      </c>
      <c r="J66" s="13">
        <f>SUM(J67:J68)</f>
        <v>0</v>
      </c>
      <c r="K66" s="13">
        <f>SUM(K67:K68)</f>
        <v>0</v>
      </c>
      <c r="L66" s="13">
        <f>SUM(L67:L68)</f>
        <v>0</v>
      </c>
      <c r="M66" s="13">
        <f>SUM(M67:M68)</f>
        <v>0</v>
      </c>
      <c r="N66" s="13">
        <f>SUM(N67:N68)</f>
        <v>0</v>
      </c>
      <c r="O66" s="13">
        <f>SUM(O67:O68)</f>
        <v>0</v>
      </c>
      <c r="P66" s="13">
        <f>SUM(P67:P68)</f>
        <v>0</v>
      </c>
      <c r="Q66" s="13">
        <f>SUM(Q67:Q68)</f>
        <v>0</v>
      </c>
      <c r="R66" s="13">
        <f>SUM(R67:R68)</f>
        <v>0</v>
      </c>
      <c r="S66" s="13">
        <f>SUM(S67:S68)</f>
        <v>0</v>
      </c>
      <c r="T66" s="13">
        <f>SUM(T67:T68)</f>
        <v>0</v>
      </c>
      <c r="U66" s="13">
        <f>SUM(U67:U68)</f>
        <v>0</v>
      </c>
      <c r="V66" s="13">
        <f>SUM(V67:V68)</f>
        <v>0</v>
      </c>
      <c r="W66" s="13">
        <f>SUM(W67:W68)</f>
        <v>0</v>
      </c>
      <c r="X66" s="13">
        <f>SUM(X67:X68)</f>
        <v>0</v>
      </c>
      <c r="Y66" s="13">
        <f>SUM(Y67:Y68)</f>
        <v>0</v>
      </c>
      <c r="Z66" s="13">
        <f>SUM(Z67:Z68)</f>
        <v>0</v>
      </c>
      <c r="AA66" s="13">
        <f>SUM(AA67:AA68)</f>
        <v>0</v>
      </c>
      <c r="AB66" s="13">
        <f>SUM(AB67:AB68)</f>
        <v>0</v>
      </c>
      <c r="AC66" s="13">
        <f>SUM(AC67:AC68)</f>
        <v>0</v>
      </c>
      <c r="AD66" s="13">
        <f>SUM(AD67:AD68)</f>
        <v>0</v>
      </c>
      <c r="AE66" s="13">
        <f>SUM(AE67:AE68)</f>
        <v>0</v>
      </c>
      <c r="AF66" s="13">
        <f>SUM(AF67:AF68)</f>
        <v>0</v>
      </c>
      <c r="AG66" s="13">
        <f>SUM(AG67:AG68)</f>
        <v>0</v>
      </c>
      <c r="AH66" s="13">
        <f>SUM(AH67:AH68)</f>
        <v>0</v>
      </c>
      <c r="AI66" s="13">
        <f>SUM(AI67:AI68)</f>
        <v>0</v>
      </c>
      <c r="AJ66" s="13">
        <f>SUM(AJ67:AJ68)</f>
        <v>0</v>
      </c>
      <c r="AK66" s="13">
        <f>SUM(AK67:AK68)</f>
        <v>0</v>
      </c>
      <c r="AL66" s="13">
        <f>SUM(AL67:AL68)</f>
        <v>0</v>
      </c>
      <c r="AM66" s="13">
        <f>SUM(AM67:AM68)</f>
        <v>0</v>
      </c>
      <c r="AN66" s="13">
        <f>SUM(AN67:AN68)</f>
        <v>0</v>
      </c>
      <c r="AO66" s="13">
        <f>SUM(AO67:AO68)</f>
        <v>0</v>
      </c>
      <c r="AP66" s="13">
        <f>SUM(AP67:AP68)</f>
        <v>0</v>
      </c>
      <c r="AQ66" s="13">
        <f>SUM(AQ67:AQ68)</f>
        <v>0</v>
      </c>
      <c r="AR66" s="13">
        <f>SUM(AR67:AR68)</f>
        <v>0</v>
      </c>
      <c r="AS66" s="13">
        <f>SUM(AS67:AS68)</f>
        <v>30.996277729999999</v>
      </c>
      <c r="AT66" s="13">
        <f>SUM(AT67:AT68)</f>
        <v>0</v>
      </c>
      <c r="AU66" s="13">
        <f>SUM(AU67:AU68)</f>
        <v>0</v>
      </c>
      <c r="AV66" s="13">
        <f>SUM(AV67:AV68)</f>
        <v>0</v>
      </c>
      <c r="AW66" s="13">
        <f>SUM(AW67:AW68)</f>
        <v>5.16</v>
      </c>
      <c r="AX66" s="13">
        <f>SUM(AX67:AX68)</f>
        <v>0</v>
      </c>
      <c r="AY66" s="13">
        <f>SUM(AY67:AY68)</f>
        <v>0</v>
      </c>
      <c r="AZ66" s="13">
        <f>SUM(AZ67:AZ68)</f>
        <v>0</v>
      </c>
      <c r="BA66" s="13">
        <f>SUM(BA67:BA68)</f>
        <v>0</v>
      </c>
      <c r="BB66" s="13">
        <f>SUM(BB67:BB68)</f>
        <v>0</v>
      </c>
    </row>
    <row r="67" spans="1:54" ht="31.5" x14ac:dyDescent="0.25">
      <c r="A67" s="8" t="s">
        <v>76</v>
      </c>
      <c r="B67" s="9" t="s">
        <v>164</v>
      </c>
      <c r="C67" s="10" t="s">
        <v>165</v>
      </c>
      <c r="D67" s="11">
        <v>0.32578579199999996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0</v>
      </c>
      <c r="Z67" s="11">
        <v>0</v>
      </c>
      <c r="AA67" s="11">
        <v>0</v>
      </c>
      <c r="AB67" s="11">
        <v>0</v>
      </c>
      <c r="AC67" s="11">
        <v>0</v>
      </c>
      <c r="AD67" s="11">
        <v>0</v>
      </c>
      <c r="AE67" s="11">
        <v>0</v>
      </c>
      <c r="AF67" s="11">
        <v>0</v>
      </c>
      <c r="AG67" s="11"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v>0</v>
      </c>
      <c r="AM67" s="11"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v>0</v>
      </c>
      <c r="AS67" s="11">
        <v>0</v>
      </c>
      <c r="AT67" s="11">
        <v>0</v>
      </c>
      <c r="AU67" s="11">
        <v>0</v>
      </c>
      <c r="AV67" s="11">
        <v>0</v>
      </c>
      <c r="AW67" s="11">
        <v>0</v>
      </c>
      <c r="AX67" s="11">
        <v>0</v>
      </c>
      <c r="AY67" s="11">
        <v>0</v>
      </c>
      <c r="AZ67" s="11">
        <v>0</v>
      </c>
      <c r="BA67" s="11">
        <v>0</v>
      </c>
      <c r="BB67" s="11">
        <v>0</v>
      </c>
    </row>
    <row r="68" spans="1:54" ht="63" x14ac:dyDescent="0.25">
      <c r="A68" s="8" t="s">
        <v>76</v>
      </c>
      <c r="B68" s="9" t="s">
        <v>166</v>
      </c>
      <c r="C68" s="10" t="s">
        <v>167</v>
      </c>
      <c r="D68" s="11">
        <v>147.04134173592004</v>
      </c>
      <c r="E68" s="11">
        <v>30.996277729999999</v>
      </c>
      <c r="F68" s="11">
        <v>0</v>
      </c>
      <c r="G68" s="11">
        <v>0</v>
      </c>
      <c r="H68" s="11">
        <v>0</v>
      </c>
      <c r="I68" s="11">
        <v>5.16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1">
        <v>0</v>
      </c>
      <c r="W68" s="11">
        <v>0</v>
      </c>
      <c r="X68" s="11">
        <v>0</v>
      </c>
      <c r="Y68" s="11">
        <v>0</v>
      </c>
      <c r="Z68" s="11">
        <v>0</v>
      </c>
      <c r="AA68" s="11"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v>0</v>
      </c>
      <c r="AG68" s="11"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v>0</v>
      </c>
      <c r="AM68" s="11"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v>0</v>
      </c>
      <c r="AS68" s="11">
        <f t="shared" ref="AS67:AS68" si="63">E68-O68-Y68-AI68</f>
        <v>30.996277729999999</v>
      </c>
      <c r="AT68" s="11">
        <f t="shared" ref="AT67:AT68" si="64">F68-P68-Z68-AJ68</f>
        <v>0</v>
      </c>
      <c r="AU68" s="11">
        <f t="shared" ref="AU67:AU68" si="65">G68-Q68-AA68-AK68</f>
        <v>0</v>
      </c>
      <c r="AV68" s="11">
        <f t="shared" ref="AV67:AV68" si="66">H68-R68-AB68-AL68</f>
        <v>0</v>
      </c>
      <c r="AW68" s="11">
        <f t="shared" ref="AW67:AW68" si="67">I68-S68-AC68-AM68</f>
        <v>5.16</v>
      </c>
      <c r="AX68" s="11">
        <f t="shared" ref="AX67:AX68" si="68">J68-T68-AD68-AN68</f>
        <v>0</v>
      </c>
      <c r="AY68" s="11">
        <f t="shared" ref="AY67:AY68" si="69">K68-U68-AE68-AO68</f>
        <v>0</v>
      </c>
      <c r="AZ68" s="11">
        <f t="shared" ref="AZ67:AZ68" si="70">L68-V68-AF68-AP68</f>
        <v>0</v>
      </c>
      <c r="BA68" s="11">
        <f t="shared" ref="BA67:BA68" si="71">M68-W68-AG68-AQ68</f>
        <v>0</v>
      </c>
      <c r="BB68" s="11">
        <f t="shared" ref="BB67:BB68" si="72">N68-X68-AH68-AR68</f>
        <v>0</v>
      </c>
    </row>
    <row r="69" spans="1:54" x14ac:dyDescent="0.25">
      <c r="A69" s="15" t="s">
        <v>78</v>
      </c>
      <c r="B69" s="16" t="s">
        <v>79</v>
      </c>
      <c r="C69" s="14" t="s">
        <v>23</v>
      </c>
      <c r="D69" s="17">
        <f>SUM(D70:D72)</f>
        <v>68.961444253799996</v>
      </c>
      <c r="E69" s="17">
        <f>SUM(E70:E72)</f>
        <v>2.0170705799999999</v>
      </c>
      <c r="F69" s="17">
        <f>SUM(F70:F72)</f>
        <v>0</v>
      </c>
      <c r="G69" s="17">
        <f>SUM(G70:G72)</f>
        <v>0</v>
      </c>
      <c r="H69" s="17">
        <f>SUM(H70:H72)</f>
        <v>1.4350000000000001</v>
      </c>
      <c r="I69" s="17">
        <f>SUM(I70:I72)</f>
        <v>0</v>
      </c>
      <c r="J69" s="17">
        <f>SUM(J70:J72)</f>
        <v>0.22</v>
      </c>
      <c r="K69" s="17">
        <f>SUM(K70:K72)</f>
        <v>0</v>
      </c>
      <c r="L69" s="17">
        <f>SUM(L70:L72)</f>
        <v>0</v>
      </c>
      <c r="M69" s="17">
        <f>SUM(M70:M72)</f>
        <v>0</v>
      </c>
      <c r="N69" s="17">
        <f>SUM(N70:N72)</f>
        <v>0</v>
      </c>
      <c r="O69" s="17">
        <f>SUM(O70:O72)</f>
        <v>0</v>
      </c>
      <c r="P69" s="17">
        <f>SUM(P70:P72)</f>
        <v>0</v>
      </c>
      <c r="Q69" s="17">
        <f>SUM(Q70:Q72)</f>
        <v>0</v>
      </c>
      <c r="R69" s="17">
        <f>SUM(R70:R72)</f>
        <v>0</v>
      </c>
      <c r="S69" s="17">
        <f>SUM(S70:S72)</f>
        <v>0</v>
      </c>
      <c r="T69" s="17">
        <f>SUM(T70:T72)</f>
        <v>0</v>
      </c>
      <c r="U69" s="17">
        <f>SUM(U70:U72)</f>
        <v>0</v>
      </c>
      <c r="V69" s="17">
        <f>SUM(V70:V72)</f>
        <v>0</v>
      </c>
      <c r="W69" s="17">
        <f>SUM(W70:W72)</f>
        <v>0</v>
      </c>
      <c r="X69" s="17">
        <f>SUM(X70:X72)</f>
        <v>0</v>
      </c>
      <c r="Y69" s="17">
        <f>SUM(Y70:Y72)</f>
        <v>0</v>
      </c>
      <c r="Z69" s="17">
        <f>SUM(Z70:Z72)</f>
        <v>0</v>
      </c>
      <c r="AA69" s="17">
        <f>SUM(AA70:AA72)</f>
        <v>0</v>
      </c>
      <c r="AB69" s="17">
        <f>SUM(AB70:AB72)</f>
        <v>0</v>
      </c>
      <c r="AC69" s="17">
        <f>SUM(AC70:AC72)</f>
        <v>0</v>
      </c>
      <c r="AD69" s="17">
        <f>SUM(AD70:AD72)</f>
        <v>0</v>
      </c>
      <c r="AE69" s="17">
        <f>SUM(AE70:AE72)</f>
        <v>0</v>
      </c>
      <c r="AF69" s="17">
        <f>SUM(AF70:AF72)</f>
        <v>0</v>
      </c>
      <c r="AG69" s="17">
        <f>SUM(AG70:AG72)</f>
        <v>0</v>
      </c>
      <c r="AH69" s="17">
        <f>SUM(AH70:AH72)</f>
        <v>0</v>
      </c>
      <c r="AI69" s="17">
        <f>SUM(AI70:AI72)</f>
        <v>0</v>
      </c>
      <c r="AJ69" s="17">
        <f>SUM(AJ70:AJ72)</f>
        <v>0</v>
      </c>
      <c r="AK69" s="17">
        <f>SUM(AK70:AK72)</f>
        <v>0</v>
      </c>
      <c r="AL69" s="17">
        <f>SUM(AL70:AL72)</f>
        <v>0</v>
      </c>
      <c r="AM69" s="17">
        <f>SUM(AM70:AM72)</f>
        <v>0</v>
      </c>
      <c r="AN69" s="17">
        <f>SUM(AN70:AN72)</f>
        <v>0</v>
      </c>
      <c r="AO69" s="17">
        <f>SUM(AO70:AO72)</f>
        <v>0</v>
      </c>
      <c r="AP69" s="17">
        <f>SUM(AP70:AP72)</f>
        <v>0</v>
      </c>
      <c r="AQ69" s="17">
        <f>SUM(AQ70:AQ72)</f>
        <v>0</v>
      </c>
      <c r="AR69" s="17">
        <f>SUM(AR70:AR72)</f>
        <v>0</v>
      </c>
      <c r="AS69" s="17">
        <f>SUM(AS70:AS72)</f>
        <v>2.0170705799999999</v>
      </c>
      <c r="AT69" s="17">
        <f>SUM(AT70:AT72)</f>
        <v>0</v>
      </c>
      <c r="AU69" s="17">
        <f>SUM(AU70:AU72)</f>
        <v>0</v>
      </c>
      <c r="AV69" s="17">
        <f>SUM(AV70:AV72)</f>
        <v>1.4350000000000001</v>
      </c>
      <c r="AW69" s="17">
        <f>SUM(AW70:AW72)</f>
        <v>0</v>
      </c>
      <c r="AX69" s="17">
        <f>SUM(AX70:AX72)</f>
        <v>0.22</v>
      </c>
      <c r="AY69" s="17">
        <f>SUM(AY70:AY72)</f>
        <v>0</v>
      </c>
      <c r="AZ69" s="17">
        <f>SUM(AZ70:AZ72)</f>
        <v>0</v>
      </c>
      <c r="BA69" s="17">
        <f>SUM(BA70:BA72)</f>
        <v>0</v>
      </c>
      <c r="BB69" s="17">
        <f>SUM(BB70:BB72)</f>
        <v>0</v>
      </c>
    </row>
    <row r="70" spans="1:54" ht="31.5" x14ac:dyDescent="0.25">
      <c r="A70" s="8" t="s">
        <v>78</v>
      </c>
      <c r="B70" s="9" t="s">
        <v>168</v>
      </c>
      <c r="C70" s="10" t="s">
        <v>169</v>
      </c>
      <c r="D70" s="11">
        <v>68.19268692</v>
      </c>
      <c r="E70" s="11">
        <v>1.5494566299999999</v>
      </c>
      <c r="F70" s="11">
        <v>0</v>
      </c>
      <c r="G70" s="11">
        <v>0</v>
      </c>
      <c r="H70" s="11">
        <v>1.4350000000000001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0</v>
      </c>
      <c r="Q70" s="11">
        <v>0</v>
      </c>
      <c r="R70" s="11">
        <v>0</v>
      </c>
      <c r="S70" s="11">
        <v>0</v>
      </c>
      <c r="T70" s="11">
        <v>0</v>
      </c>
      <c r="U70" s="11">
        <v>0</v>
      </c>
      <c r="V70" s="11">
        <v>0</v>
      </c>
      <c r="W70" s="11">
        <v>0</v>
      </c>
      <c r="X70" s="11">
        <v>0</v>
      </c>
      <c r="Y70" s="11">
        <v>0</v>
      </c>
      <c r="Z70" s="11">
        <v>0</v>
      </c>
      <c r="AA70" s="11">
        <v>0</v>
      </c>
      <c r="AB70" s="11">
        <v>0</v>
      </c>
      <c r="AC70" s="11">
        <v>0</v>
      </c>
      <c r="AD70" s="11">
        <v>0</v>
      </c>
      <c r="AE70" s="11">
        <v>0</v>
      </c>
      <c r="AF70" s="11">
        <v>0</v>
      </c>
      <c r="AG70" s="11"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v>0</v>
      </c>
      <c r="AM70" s="11"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v>0</v>
      </c>
      <c r="AS70" s="11">
        <f t="shared" ref="AS70:AS72" si="73">E70-O70-Y70-AI70</f>
        <v>1.5494566299999999</v>
      </c>
      <c r="AT70" s="11">
        <f t="shared" ref="AT70:AT72" si="74">F70-P70-Z70-AJ70</f>
        <v>0</v>
      </c>
      <c r="AU70" s="11">
        <f t="shared" ref="AU70:AU72" si="75">G70-Q70-AA70-AK70</f>
        <v>0</v>
      </c>
      <c r="AV70" s="11">
        <f t="shared" ref="AV70:AV72" si="76">H70-R70-AB70-AL70</f>
        <v>1.4350000000000001</v>
      </c>
      <c r="AW70" s="11">
        <f t="shared" ref="AW70:AW72" si="77">I70-S70-AC70-AM70</f>
        <v>0</v>
      </c>
      <c r="AX70" s="11">
        <f t="shared" ref="AX70:AX72" si="78">J70-T70-AD70-AN70</f>
        <v>0</v>
      </c>
      <c r="AY70" s="11">
        <f t="shared" ref="AY70:AY72" si="79">K70-U70-AE70-AO70</f>
        <v>0</v>
      </c>
      <c r="AZ70" s="11">
        <f t="shared" ref="AZ70:AZ72" si="80">L70-V70-AF70-AP70</f>
        <v>0</v>
      </c>
      <c r="BA70" s="11">
        <f t="shared" ref="BA70:BA72" si="81">M70-W70-AG70-AQ70</f>
        <v>0</v>
      </c>
      <c r="BB70" s="11">
        <f t="shared" ref="BB70:BB72" si="82">N70-X70-AH70-AR70</f>
        <v>0</v>
      </c>
    </row>
    <row r="71" spans="1:54" ht="31.5" x14ac:dyDescent="0.25">
      <c r="A71" s="8" t="s">
        <v>78</v>
      </c>
      <c r="B71" s="9" t="s">
        <v>170</v>
      </c>
      <c r="C71" s="10" t="s">
        <v>171</v>
      </c>
      <c r="D71" s="11">
        <v>0.5884582920000001</v>
      </c>
      <c r="E71" s="11">
        <v>0.35794300000000001</v>
      </c>
      <c r="F71" s="11">
        <v>0</v>
      </c>
      <c r="G71" s="11">
        <v>0</v>
      </c>
      <c r="H71" s="11">
        <v>0</v>
      </c>
      <c r="I71" s="11">
        <v>0</v>
      </c>
      <c r="J71" s="11">
        <v>0.15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  <c r="U71" s="11">
        <v>0</v>
      </c>
      <c r="V71" s="11">
        <v>0</v>
      </c>
      <c r="W71" s="11">
        <v>0</v>
      </c>
      <c r="X71" s="11">
        <v>0</v>
      </c>
      <c r="Y71" s="11">
        <v>0</v>
      </c>
      <c r="Z71" s="11">
        <v>0</v>
      </c>
      <c r="AA71" s="11"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v>0</v>
      </c>
      <c r="AG71" s="11"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v>0</v>
      </c>
      <c r="AM71" s="11"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v>0</v>
      </c>
      <c r="AS71" s="11">
        <f t="shared" si="73"/>
        <v>0.35794300000000001</v>
      </c>
      <c r="AT71" s="11">
        <f t="shared" si="74"/>
        <v>0</v>
      </c>
      <c r="AU71" s="11">
        <f t="shared" si="75"/>
        <v>0</v>
      </c>
      <c r="AV71" s="11">
        <f t="shared" si="76"/>
        <v>0</v>
      </c>
      <c r="AW71" s="11">
        <f t="shared" si="77"/>
        <v>0</v>
      </c>
      <c r="AX71" s="11">
        <f t="shared" si="78"/>
        <v>0.15</v>
      </c>
      <c r="AY71" s="11">
        <f t="shared" si="79"/>
        <v>0</v>
      </c>
      <c r="AZ71" s="11">
        <f t="shared" si="80"/>
        <v>0</v>
      </c>
      <c r="BA71" s="11">
        <f t="shared" si="81"/>
        <v>0</v>
      </c>
      <c r="BB71" s="11">
        <f t="shared" si="82"/>
        <v>0</v>
      </c>
    </row>
    <row r="72" spans="1:54" ht="31.5" x14ac:dyDescent="0.25">
      <c r="A72" s="8" t="s">
        <v>78</v>
      </c>
      <c r="B72" s="9" t="s">
        <v>172</v>
      </c>
      <c r="C72" s="10" t="s">
        <v>173</v>
      </c>
      <c r="D72" s="11">
        <v>0.18029904180000003</v>
      </c>
      <c r="E72" s="11">
        <v>0.10967095</v>
      </c>
      <c r="F72" s="11">
        <v>0</v>
      </c>
      <c r="G72" s="11">
        <v>0</v>
      </c>
      <c r="H72" s="11">
        <v>0</v>
      </c>
      <c r="I72" s="11">
        <v>0</v>
      </c>
      <c r="J72" s="11">
        <v>7.0000000000000007E-2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  <c r="X72" s="11">
        <v>0</v>
      </c>
      <c r="Y72" s="11">
        <v>0</v>
      </c>
      <c r="Z72" s="11">
        <v>0</v>
      </c>
      <c r="AA72" s="11">
        <v>0</v>
      </c>
      <c r="AB72" s="11">
        <v>0</v>
      </c>
      <c r="AC72" s="11">
        <v>0</v>
      </c>
      <c r="AD72" s="11">
        <v>0</v>
      </c>
      <c r="AE72" s="11">
        <v>0</v>
      </c>
      <c r="AF72" s="11">
        <v>0</v>
      </c>
      <c r="AG72" s="11">
        <v>0</v>
      </c>
      <c r="AH72" s="11">
        <v>0</v>
      </c>
      <c r="AI72" s="11">
        <v>0</v>
      </c>
      <c r="AJ72" s="11">
        <v>0</v>
      </c>
      <c r="AK72" s="11">
        <v>0</v>
      </c>
      <c r="AL72" s="11">
        <v>0</v>
      </c>
      <c r="AM72" s="11"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v>0</v>
      </c>
      <c r="AS72" s="11">
        <f t="shared" si="73"/>
        <v>0.10967095</v>
      </c>
      <c r="AT72" s="11">
        <f t="shared" si="74"/>
        <v>0</v>
      </c>
      <c r="AU72" s="11">
        <f t="shared" si="75"/>
        <v>0</v>
      </c>
      <c r="AV72" s="11">
        <f t="shared" si="76"/>
        <v>0</v>
      </c>
      <c r="AW72" s="11">
        <f t="shared" si="77"/>
        <v>0</v>
      </c>
      <c r="AX72" s="11">
        <f t="shared" si="78"/>
        <v>7.0000000000000007E-2</v>
      </c>
      <c r="AY72" s="11">
        <f t="shared" si="79"/>
        <v>0</v>
      </c>
      <c r="AZ72" s="11">
        <f t="shared" si="80"/>
        <v>0</v>
      </c>
      <c r="BA72" s="11">
        <f t="shared" si="81"/>
        <v>0</v>
      </c>
      <c r="BB72" s="11">
        <f t="shared" si="82"/>
        <v>0</v>
      </c>
    </row>
    <row r="73" spans="1:54" x14ac:dyDescent="0.25">
      <c r="A73" s="15" t="s">
        <v>80</v>
      </c>
      <c r="B73" s="16" t="s">
        <v>81</v>
      </c>
      <c r="C73" s="14" t="s">
        <v>23</v>
      </c>
      <c r="D73" s="17">
        <f>SUM(D74,D80,D83,D84,D85,D86,D87,D88)</f>
        <v>296.35299566399999</v>
      </c>
      <c r="E73" s="17">
        <f>SUM(E74,E80,E83,E84,E85,E86,E87,E88)</f>
        <v>8.2531344699999991</v>
      </c>
      <c r="F73" s="17">
        <f>SUM(F74,F80,F83,F84,F85,F86,F87,F88)</f>
        <v>0</v>
      </c>
      <c r="G73" s="17">
        <f>SUM(G74,G80,G83,G84,G85,G86,G87,G88)</f>
        <v>0</v>
      </c>
      <c r="H73" s="17">
        <f>SUM(H74,H80,H83,H84,H85,H86,H87,H88)</f>
        <v>0</v>
      </c>
      <c r="I73" s="17">
        <f>SUM(I74,I80,I83,I84,I85,I86,I87,I88)</f>
        <v>0</v>
      </c>
      <c r="J73" s="17">
        <f>SUM(J74,J80,J83,J84,J85,J86,J87,J88)</f>
        <v>0</v>
      </c>
      <c r="K73" s="17">
        <f>SUM(K74,K80,K83,K84,K85,K86,K87,K88)</f>
        <v>0</v>
      </c>
      <c r="L73" s="17">
        <f>SUM(L74,L80,L83,L84,L85,L86,L87,L88)</f>
        <v>569</v>
      </c>
      <c r="M73" s="17">
        <f>SUM(M74,M80,M83,M84,M85,M86,M87,M88)</f>
        <v>0</v>
      </c>
      <c r="N73" s="17">
        <f>SUM(N74,N80,N83,N84,N85,N86,N87,N88)</f>
        <v>20</v>
      </c>
      <c r="O73" s="17">
        <f>SUM(O74,O80,O83,O84,O85,O86,O87,O88)</f>
        <v>0.35306346999999999</v>
      </c>
      <c r="P73" s="17">
        <f>SUM(P74,P80,P83,P84,P85,P86,P87,P88)</f>
        <v>0</v>
      </c>
      <c r="Q73" s="17">
        <f>SUM(Q74,Q80,Q83,Q84,Q85,Q86,Q87,Q88)</f>
        <v>0</v>
      </c>
      <c r="R73" s="17">
        <f>SUM(R74,R80,R83,R84,R85,R86,R87,R88)</f>
        <v>0</v>
      </c>
      <c r="S73" s="17">
        <f>SUM(S74,S80,S83,S84,S85,S86,S87,S88)</f>
        <v>0</v>
      </c>
      <c r="T73" s="17">
        <f>SUM(T74,T80,T83,T84,T85,T86,T87,T88)</f>
        <v>0</v>
      </c>
      <c r="U73" s="17">
        <f>SUM(U74,U80,U83,U84,U85,U86,U87,U88)</f>
        <v>0</v>
      </c>
      <c r="V73" s="17">
        <f>SUM(V74,V80,V83,V84,V85,V86,V87,V88)</f>
        <v>25</v>
      </c>
      <c r="W73" s="17">
        <f>SUM(W74,W80,W83,W84,W85,W86,W87,W88)</f>
        <v>0</v>
      </c>
      <c r="X73" s="17">
        <f>SUM(X74,X80,X83,X84,X85,X86,X87,X88)</f>
        <v>0</v>
      </c>
      <c r="Y73" s="17">
        <f>SUM(Y74,Y80,Y83,Y84,Y85,Y86,Y87,Y88)</f>
        <v>0.86337150000000007</v>
      </c>
      <c r="Z73" s="17">
        <f>SUM(Z74,Z80,Z83,Z84,Z85,Z86,Z87,Z88)</f>
        <v>0</v>
      </c>
      <c r="AA73" s="17">
        <f>SUM(AA74,AA80,AA83,AA84,AA85,AA86,AA87,AA88)</f>
        <v>0</v>
      </c>
      <c r="AB73" s="17">
        <f>SUM(AB74,AB80,AB83,AB84,AB85,AB86,AB87,AB88)</f>
        <v>0</v>
      </c>
      <c r="AC73" s="17">
        <f>SUM(AC74,AC80,AC83,AC84,AC85,AC86,AC87,AC88)</f>
        <v>0</v>
      </c>
      <c r="AD73" s="17">
        <f>SUM(AD74,AD80,AD83,AD84,AD85,AD86,AD87,AD88)</f>
        <v>0</v>
      </c>
      <c r="AE73" s="17">
        <f>SUM(AE74,AE80,AE83,AE84,AE85,AE86,AE87,AE88)</f>
        <v>0</v>
      </c>
      <c r="AF73" s="17">
        <f>SUM(AF74,AF80,AF83,AF84,AF85,AF86,AF87,AF88)</f>
        <v>39</v>
      </c>
      <c r="AG73" s="17">
        <f>SUM(AG74,AG80,AG83,AG84,AG85,AG86,AG87,AG88)</f>
        <v>0</v>
      </c>
      <c r="AH73" s="17">
        <f>SUM(AH74,AH80,AH83,AH84,AH85,AH86,AH87,AH88)</f>
        <v>3</v>
      </c>
      <c r="AI73" s="17">
        <f>SUM(AI74,AI80,AI83,AI84,AI85,AI86,AI87,AI88)</f>
        <v>1.4246732100000001</v>
      </c>
      <c r="AJ73" s="17">
        <f>SUM(AJ74,AJ80,AJ83,AJ84,AJ85,AJ86,AJ87,AJ88)</f>
        <v>0</v>
      </c>
      <c r="AK73" s="17">
        <f>SUM(AK74,AK80,AK83,AK84,AK85,AK86,AK87,AK88)</f>
        <v>0</v>
      </c>
      <c r="AL73" s="17">
        <f>SUM(AL74,AL80,AL83,AL84,AL85,AL86,AL87,AL88)</f>
        <v>0</v>
      </c>
      <c r="AM73" s="17">
        <f>SUM(AM74,AM80,AM83,AM84,AM85,AM86,AM87,AM88)</f>
        <v>0</v>
      </c>
      <c r="AN73" s="17">
        <f>SUM(AN74,AN80,AN83,AN84,AN85,AN86,AN87,AN88)</f>
        <v>0</v>
      </c>
      <c r="AO73" s="17">
        <f>SUM(AO74,AO80,AO83,AO84,AO85,AO86,AO87,AO88)</f>
        <v>0</v>
      </c>
      <c r="AP73" s="17">
        <f>SUM(AP74,AP80,AP83,AP84,AP85,AP86,AP87,AP88)</f>
        <v>151</v>
      </c>
      <c r="AQ73" s="17">
        <f>SUM(AQ74,AQ80,AQ83,AQ84,AQ85,AQ86,AQ87,AQ88)</f>
        <v>0</v>
      </c>
      <c r="AR73" s="17">
        <f>SUM(AR74,AR80,AR83,AR84,AR85,AR86,AR87,AR88)</f>
        <v>4</v>
      </c>
      <c r="AS73" s="17">
        <f>SUM(AS74,AS80,AS83,AS84,AS85,AS86,AS87,AS88)</f>
        <v>5.6120262900000002</v>
      </c>
      <c r="AT73" s="17">
        <f>SUM(AT74,AT80,AT83,AT84,AT85,AT86,AT87,AT88)</f>
        <v>0</v>
      </c>
      <c r="AU73" s="17">
        <f>SUM(AU74,AU80,AU83,AU84,AU85,AU86,AU87,AU88)</f>
        <v>0</v>
      </c>
      <c r="AV73" s="17">
        <f>SUM(AV74,AV80,AV83,AV84,AV85,AV86,AV87,AV88)</f>
        <v>0</v>
      </c>
      <c r="AW73" s="17">
        <f>SUM(AW74,AW80,AW83,AW84,AW85,AW86,AW87,AW88)</f>
        <v>0</v>
      </c>
      <c r="AX73" s="17">
        <f>SUM(AX74,AX80,AX83,AX84,AX85,AX86,AX87,AX88)</f>
        <v>0</v>
      </c>
      <c r="AY73" s="17">
        <f>SUM(AY74,AY80,AY83,AY84,AY85,AY86,AY87,AY88)</f>
        <v>0</v>
      </c>
      <c r="AZ73" s="17">
        <f>SUM(AZ74,AZ80,AZ83,AZ84,AZ85,AZ86,AZ87,AZ88)</f>
        <v>354</v>
      </c>
      <c r="BA73" s="17">
        <f>SUM(BA74,BA80,BA83,BA84,BA85,BA86,BA87,BA88)</f>
        <v>0</v>
      </c>
      <c r="BB73" s="17">
        <f>SUM(BB74,BB80,BB83,BB84,BB85,BB86,BB87,BB88)</f>
        <v>13</v>
      </c>
    </row>
    <row r="74" spans="1:54" x14ac:dyDescent="0.25">
      <c r="A74" s="8" t="s">
        <v>82</v>
      </c>
      <c r="B74" s="9" t="s">
        <v>83</v>
      </c>
      <c r="C74" s="10" t="s">
        <v>23</v>
      </c>
      <c r="D74" s="13">
        <f>SUM(D75:D79)</f>
        <v>279.080868624</v>
      </c>
      <c r="E74" s="13">
        <f>SUM(E75:E79)</f>
        <v>7.8597515599999994</v>
      </c>
      <c r="F74" s="13">
        <f>SUM(F75:F79)</f>
        <v>0</v>
      </c>
      <c r="G74" s="13">
        <f>SUM(G75:G79)</f>
        <v>0</v>
      </c>
      <c r="H74" s="13">
        <f>SUM(H75:H79)</f>
        <v>0</v>
      </c>
      <c r="I74" s="13">
        <f>SUM(I75:I79)</f>
        <v>0</v>
      </c>
      <c r="J74" s="13">
        <f>SUM(J75:J79)</f>
        <v>0</v>
      </c>
      <c r="K74" s="13">
        <f>SUM(K75:K79)</f>
        <v>0</v>
      </c>
      <c r="L74" s="13">
        <f>SUM(L75:L79)</f>
        <v>568</v>
      </c>
      <c r="M74" s="13">
        <f>SUM(M75:M79)</f>
        <v>0</v>
      </c>
      <c r="N74" s="13">
        <f>SUM(N75:N79)</f>
        <v>20</v>
      </c>
      <c r="O74" s="13">
        <f>SUM(O75:O79)</f>
        <v>0.35306346999999999</v>
      </c>
      <c r="P74" s="13">
        <f>SUM(P75:P79)</f>
        <v>0</v>
      </c>
      <c r="Q74" s="13">
        <f>SUM(Q75:Q79)</f>
        <v>0</v>
      </c>
      <c r="R74" s="13">
        <f>SUM(R75:R79)</f>
        <v>0</v>
      </c>
      <c r="S74" s="13">
        <f>SUM(S75:S79)</f>
        <v>0</v>
      </c>
      <c r="T74" s="13">
        <f>SUM(T75:T79)</f>
        <v>0</v>
      </c>
      <c r="U74" s="13">
        <f>SUM(U75:U79)</f>
        <v>0</v>
      </c>
      <c r="V74" s="13">
        <f>SUM(V75:V79)</f>
        <v>25</v>
      </c>
      <c r="W74" s="13">
        <f>SUM(W75:W79)</f>
        <v>0</v>
      </c>
      <c r="X74" s="13">
        <f>SUM(X75:X79)</f>
        <v>0</v>
      </c>
      <c r="Y74" s="13">
        <f>SUM(Y75:Y79)</f>
        <v>0.86337150000000007</v>
      </c>
      <c r="Z74" s="13">
        <f>SUM(Z75:Z79)</f>
        <v>0</v>
      </c>
      <c r="AA74" s="13">
        <f>SUM(AA75:AA79)</f>
        <v>0</v>
      </c>
      <c r="AB74" s="13">
        <f>SUM(AB75:AB79)</f>
        <v>0</v>
      </c>
      <c r="AC74" s="13">
        <f>SUM(AC75:AC79)</f>
        <v>0</v>
      </c>
      <c r="AD74" s="13">
        <f>SUM(AD75:AD79)</f>
        <v>0</v>
      </c>
      <c r="AE74" s="13">
        <f>SUM(AE75:AE79)</f>
        <v>0</v>
      </c>
      <c r="AF74" s="13">
        <f>SUM(AF75:AF79)</f>
        <v>39</v>
      </c>
      <c r="AG74" s="13">
        <f>SUM(AG75:AG79)</f>
        <v>0</v>
      </c>
      <c r="AH74" s="13">
        <f>SUM(AH75:AH79)</f>
        <v>3</v>
      </c>
      <c r="AI74" s="13">
        <f>SUM(AI75:AI79)</f>
        <v>1.4246732100000001</v>
      </c>
      <c r="AJ74" s="13">
        <f>SUM(AJ75:AJ79)</f>
        <v>0</v>
      </c>
      <c r="AK74" s="13">
        <f>SUM(AK75:AK79)</f>
        <v>0</v>
      </c>
      <c r="AL74" s="13">
        <f>SUM(AL75:AL79)</f>
        <v>0</v>
      </c>
      <c r="AM74" s="13">
        <f>SUM(AM75:AM79)</f>
        <v>0</v>
      </c>
      <c r="AN74" s="13">
        <f>SUM(AN75:AN79)</f>
        <v>0</v>
      </c>
      <c r="AO74" s="13">
        <f>SUM(AO75:AO79)</f>
        <v>0</v>
      </c>
      <c r="AP74" s="13">
        <f>SUM(AP75:AP79)</f>
        <v>151</v>
      </c>
      <c r="AQ74" s="13">
        <f>SUM(AQ75:AQ79)</f>
        <v>0</v>
      </c>
      <c r="AR74" s="13">
        <f>SUM(AR75:AR79)</f>
        <v>4</v>
      </c>
      <c r="AS74" s="13">
        <f>SUM(AS75:AS79)</f>
        <v>5.2186433800000005</v>
      </c>
      <c r="AT74" s="13">
        <f>SUM(AT75:AT79)</f>
        <v>0</v>
      </c>
      <c r="AU74" s="13">
        <f>SUM(AU75:AU79)</f>
        <v>0</v>
      </c>
      <c r="AV74" s="13">
        <f>SUM(AV75:AV79)</f>
        <v>0</v>
      </c>
      <c r="AW74" s="13">
        <f>SUM(AW75:AW79)</f>
        <v>0</v>
      </c>
      <c r="AX74" s="13">
        <f>SUM(AX75:AX79)</f>
        <v>0</v>
      </c>
      <c r="AY74" s="13">
        <f>SUM(AY75:AY79)</f>
        <v>0</v>
      </c>
      <c r="AZ74" s="13">
        <f>SUM(AZ75:AZ79)</f>
        <v>353</v>
      </c>
      <c r="BA74" s="13">
        <f>SUM(BA75:BA79)</f>
        <v>0</v>
      </c>
      <c r="BB74" s="13">
        <f>SUM(BB75:BB79)</f>
        <v>13</v>
      </c>
    </row>
    <row r="75" spans="1:54" ht="47.25" x14ac:dyDescent="0.25">
      <c r="A75" s="8" t="s">
        <v>82</v>
      </c>
      <c r="B75" s="9" t="s">
        <v>174</v>
      </c>
      <c r="C75" s="10" t="s">
        <v>175</v>
      </c>
      <c r="D75" s="11">
        <v>186.20427522</v>
      </c>
      <c r="E75" s="11">
        <v>4.2104637299999998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214</v>
      </c>
      <c r="M75" s="11">
        <v>0</v>
      </c>
      <c r="N75" s="11">
        <v>0</v>
      </c>
      <c r="O75" s="11">
        <v>0.13628446999999999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1">
        <v>11</v>
      </c>
      <c r="W75" s="11">
        <v>0</v>
      </c>
      <c r="X75" s="11">
        <v>0</v>
      </c>
      <c r="Y75" s="11">
        <v>0.62738416666666674</v>
      </c>
      <c r="Z75" s="11">
        <v>0</v>
      </c>
      <c r="AA75" s="11"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v>22</v>
      </c>
      <c r="AG75" s="11">
        <v>0</v>
      </c>
      <c r="AH75" s="11">
        <v>0</v>
      </c>
      <c r="AI75" s="11">
        <v>0.45487430000000006</v>
      </c>
      <c r="AJ75" s="11">
        <v>0</v>
      </c>
      <c r="AK75" s="11">
        <v>0</v>
      </c>
      <c r="AL75" s="11">
        <v>0</v>
      </c>
      <c r="AM75" s="11">
        <v>0</v>
      </c>
      <c r="AN75" s="11">
        <v>0</v>
      </c>
      <c r="AO75" s="11">
        <v>0</v>
      </c>
      <c r="AP75" s="11">
        <v>29</v>
      </c>
      <c r="AQ75" s="11">
        <v>0</v>
      </c>
      <c r="AR75" s="11">
        <v>0</v>
      </c>
      <c r="AS75" s="11">
        <f t="shared" ref="AS75:AS79" si="83">E75-O75-Y75-AI75</f>
        <v>2.9919207933333332</v>
      </c>
      <c r="AT75" s="11">
        <f t="shared" ref="AT75:AT79" si="84">F75-P75-Z75-AJ75</f>
        <v>0</v>
      </c>
      <c r="AU75" s="11">
        <f t="shared" ref="AU75:AU79" si="85">G75-Q75-AA75-AK75</f>
        <v>0</v>
      </c>
      <c r="AV75" s="11">
        <f t="shared" ref="AV75:AV79" si="86">H75-R75-AB75-AL75</f>
        <v>0</v>
      </c>
      <c r="AW75" s="11">
        <f t="shared" ref="AW75:AW79" si="87">I75-S75-AC75-AM75</f>
        <v>0</v>
      </c>
      <c r="AX75" s="11">
        <f t="shared" ref="AX75:AX79" si="88">J75-T75-AD75-AN75</f>
        <v>0</v>
      </c>
      <c r="AY75" s="11">
        <f t="shared" ref="AY75:AY79" si="89">K75-U75-AE75-AO75</f>
        <v>0</v>
      </c>
      <c r="AZ75" s="11">
        <f t="shared" ref="AZ75:AZ79" si="90">L75-V75-AF75-AP75</f>
        <v>152</v>
      </c>
      <c r="BA75" s="11">
        <f t="shared" ref="BA75:BA79" si="91">M75-W75-AG75-AQ75</f>
        <v>0</v>
      </c>
      <c r="BB75" s="11">
        <f t="shared" ref="BB75:BB79" si="92">N75-X75-AH75-AR75</f>
        <v>0</v>
      </c>
    </row>
    <row r="76" spans="1:54" ht="47.25" x14ac:dyDescent="0.25">
      <c r="A76" s="8" t="s">
        <v>82</v>
      </c>
      <c r="B76" s="9" t="s">
        <v>176</v>
      </c>
      <c r="C76" s="10" t="s">
        <v>177</v>
      </c>
      <c r="D76" s="11">
        <v>55.696399044000003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  <c r="Z76" s="11">
        <v>0</v>
      </c>
      <c r="AA76" s="11"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v>0</v>
      </c>
      <c r="AG76" s="11"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v>0</v>
      </c>
      <c r="AM76" s="11"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v>0</v>
      </c>
      <c r="AS76" s="11"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v>0</v>
      </c>
      <c r="AY76" s="11">
        <v>0</v>
      </c>
      <c r="AZ76" s="11">
        <v>0</v>
      </c>
      <c r="BA76" s="11">
        <v>0</v>
      </c>
      <c r="BB76" s="11">
        <v>0</v>
      </c>
    </row>
    <row r="77" spans="1:54" ht="47.25" x14ac:dyDescent="0.25">
      <c r="A77" s="8" t="s">
        <v>82</v>
      </c>
      <c r="B77" s="9" t="s">
        <v>178</v>
      </c>
      <c r="C77" s="10" t="s">
        <v>179</v>
      </c>
      <c r="D77" s="11">
        <v>9.8232452400000003</v>
      </c>
      <c r="E77" s="11">
        <v>3.3908901199999999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343</v>
      </c>
      <c r="M77" s="11">
        <v>0</v>
      </c>
      <c r="N77" s="11">
        <v>0</v>
      </c>
      <c r="O77" s="11">
        <v>1.7179999999999997E-2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1</v>
      </c>
      <c r="W77" s="11">
        <v>0</v>
      </c>
      <c r="X77" s="11">
        <v>0</v>
      </c>
      <c r="Y77" s="11">
        <v>2.2173999999999996E-2</v>
      </c>
      <c r="Z77" s="11">
        <v>0</v>
      </c>
      <c r="AA77" s="11"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v>1</v>
      </c>
      <c r="AG77" s="11">
        <v>0</v>
      </c>
      <c r="AH77" s="11">
        <v>0</v>
      </c>
      <c r="AI77" s="11">
        <v>0.31664330000000002</v>
      </c>
      <c r="AJ77" s="11">
        <v>0</v>
      </c>
      <c r="AK77" s="11">
        <v>0</v>
      </c>
      <c r="AL77" s="11">
        <v>0</v>
      </c>
      <c r="AM77" s="11">
        <v>0</v>
      </c>
      <c r="AN77" s="11">
        <v>0</v>
      </c>
      <c r="AO77" s="11">
        <v>0</v>
      </c>
      <c r="AP77" s="11">
        <v>54</v>
      </c>
      <c r="AQ77" s="11">
        <v>0</v>
      </c>
      <c r="AR77" s="11">
        <v>0</v>
      </c>
      <c r="AS77" s="11">
        <f t="shared" si="83"/>
        <v>3.0348928199999996</v>
      </c>
      <c r="AT77" s="11">
        <f t="shared" si="84"/>
        <v>0</v>
      </c>
      <c r="AU77" s="11">
        <f t="shared" si="85"/>
        <v>0</v>
      </c>
      <c r="AV77" s="11">
        <f t="shared" si="86"/>
        <v>0</v>
      </c>
      <c r="AW77" s="11">
        <f t="shared" si="87"/>
        <v>0</v>
      </c>
      <c r="AX77" s="11">
        <f t="shared" si="88"/>
        <v>0</v>
      </c>
      <c r="AY77" s="11">
        <f t="shared" si="89"/>
        <v>0</v>
      </c>
      <c r="AZ77" s="11">
        <f t="shared" si="90"/>
        <v>287</v>
      </c>
      <c r="BA77" s="11">
        <f t="shared" si="91"/>
        <v>0</v>
      </c>
      <c r="BB77" s="11">
        <f t="shared" si="92"/>
        <v>0</v>
      </c>
    </row>
    <row r="78" spans="1:54" ht="47.25" x14ac:dyDescent="0.25">
      <c r="A78" s="8" t="s">
        <v>82</v>
      </c>
      <c r="B78" s="9" t="s">
        <v>180</v>
      </c>
      <c r="C78" s="10" t="s">
        <v>181</v>
      </c>
      <c r="D78" s="11">
        <v>25.021893719999998</v>
      </c>
      <c r="E78" s="11">
        <v>9.9419199999999999E-2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11</v>
      </c>
      <c r="M78" s="11">
        <v>0</v>
      </c>
      <c r="N78" s="11">
        <v>0</v>
      </c>
      <c r="O78" s="11">
        <v>0.19295999999999999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12</v>
      </c>
      <c r="W78" s="11">
        <v>0</v>
      </c>
      <c r="X78" s="11">
        <v>0</v>
      </c>
      <c r="Y78" s="11">
        <v>0.19398333333333331</v>
      </c>
      <c r="Z78" s="11">
        <v>0</v>
      </c>
      <c r="AA78" s="11"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v>16</v>
      </c>
      <c r="AG78" s="11">
        <v>0</v>
      </c>
      <c r="AH78" s="11">
        <v>0</v>
      </c>
      <c r="AI78" s="11">
        <v>0.63438754999999991</v>
      </c>
      <c r="AJ78" s="11">
        <v>0</v>
      </c>
      <c r="AK78" s="11">
        <v>0</v>
      </c>
      <c r="AL78" s="11">
        <v>0</v>
      </c>
      <c r="AM78" s="11">
        <v>0</v>
      </c>
      <c r="AN78" s="11">
        <v>0</v>
      </c>
      <c r="AO78" s="11">
        <v>0</v>
      </c>
      <c r="AP78" s="11">
        <v>68</v>
      </c>
      <c r="AQ78" s="11">
        <v>0</v>
      </c>
      <c r="AR78" s="11">
        <v>0</v>
      </c>
      <c r="AS78" s="11">
        <f t="shared" si="83"/>
        <v>-0.92191168333333318</v>
      </c>
      <c r="AT78" s="11">
        <f t="shared" si="84"/>
        <v>0</v>
      </c>
      <c r="AU78" s="11">
        <f t="shared" si="85"/>
        <v>0</v>
      </c>
      <c r="AV78" s="11">
        <f t="shared" si="86"/>
        <v>0</v>
      </c>
      <c r="AW78" s="11">
        <f t="shared" si="87"/>
        <v>0</v>
      </c>
      <c r="AX78" s="11">
        <f t="shared" si="88"/>
        <v>0</v>
      </c>
      <c r="AY78" s="11">
        <f t="shared" si="89"/>
        <v>0</v>
      </c>
      <c r="AZ78" s="11">
        <f t="shared" si="90"/>
        <v>-85</v>
      </c>
      <c r="BA78" s="11">
        <f t="shared" si="91"/>
        <v>0</v>
      </c>
      <c r="BB78" s="11">
        <f t="shared" si="92"/>
        <v>0</v>
      </c>
    </row>
    <row r="79" spans="1:54" ht="47.25" x14ac:dyDescent="0.25">
      <c r="A79" s="8" t="s">
        <v>82</v>
      </c>
      <c r="B79" s="9" t="s">
        <v>182</v>
      </c>
      <c r="C79" s="10" t="s">
        <v>183</v>
      </c>
      <c r="D79" s="11">
        <v>2.3350553999999999</v>
      </c>
      <c r="E79" s="11">
        <v>0.15897850999999999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20</v>
      </c>
      <c r="O79" s="11">
        <v>6.6389999999999999E-3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1</v>
      </c>
      <c r="W79" s="11">
        <v>0</v>
      </c>
      <c r="X79" s="11">
        <v>0</v>
      </c>
      <c r="Y79" s="11">
        <v>1.983E-2</v>
      </c>
      <c r="Z79" s="11">
        <v>0</v>
      </c>
      <c r="AA79" s="11"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v>0</v>
      </c>
      <c r="AG79" s="11">
        <v>0</v>
      </c>
      <c r="AH79" s="11">
        <v>3</v>
      </c>
      <c r="AI79" s="11">
        <v>1.876806E-2</v>
      </c>
      <c r="AJ79" s="11">
        <v>0</v>
      </c>
      <c r="AK79" s="11">
        <v>0</v>
      </c>
      <c r="AL79" s="11">
        <v>0</v>
      </c>
      <c r="AM79" s="11"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v>4</v>
      </c>
      <c r="AS79" s="11">
        <f t="shared" si="83"/>
        <v>0.11374144999999999</v>
      </c>
      <c r="AT79" s="11">
        <f t="shared" si="84"/>
        <v>0</v>
      </c>
      <c r="AU79" s="11">
        <f t="shared" si="85"/>
        <v>0</v>
      </c>
      <c r="AV79" s="11">
        <f t="shared" si="86"/>
        <v>0</v>
      </c>
      <c r="AW79" s="11">
        <f t="shared" si="87"/>
        <v>0</v>
      </c>
      <c r="AX79" s="11">
        <f t="shared" si="88"/>
        <v>0</v>
      </c>
      <c r="AY79" s="11">
        <f t="shared" si="89"/>
        <v>0</v>
      </c>
      <c r="AZ79" s="11">
        <f t="shared" si="90"/>
        <v>-1</v>
      </c>
      <c r="BA79" s="11">
        <f t="shared" si="91"/>
        <v>0</v>
      </c>
      <c r="BB79" s="11">
        <f t="shared" si="92"/>
        <v>13</v>
      </c>
    </row>
    <row r="80" spans="1:54" x14ac:dyDescent="0.25">
      <c r="A80" s="15" t="s">
        <v>84</v>
      </c>
      <c r="B80" s="16" t="s">
        <v>85</v>
      </c>
      <c r="C80" s="14" t="s">
        <v>23</v>
      </c>
      <c r="D80" s="17">
        <f t="shared" ref="D80:AI80" si="93">SUM(D81:D82)</f>
        <v>17.272127040000001</v>
      </c>
      <c r="E80" s="17">
        <f t="shared" si="93"/>
        <v>0.39338290999999997</v>
      </c>
      <c r="F80" s="17">
        <f t="shared" si="93"/>
        <v>0</v>
      </c>
      <c r="G80" s="17">
        <f t="shared" si="93"/>
        <v>0</v>
      </c>
      <c r="H80" s="17">
        <f t="shared" si="93"/>
        <v>0</v>
      </c>
      <c r="I80" s="17">
        <f t="shared" si="93"/>
        <v>0</v>
      </c>
      <c r="J80" s="17">
        <f t="shared" si="93"/>
        <v>0</v>
      </c>
      <c r="K80" s="17">
        <f t="shared" si="93"/>
        <v>0</v>
      </c>
      <c r="L80" s="17">
        <f t="shared" si="93"/>
        <v>1</v>
      </c>
      <c r="M80" s="17">
        <f t="shared" si="93"/>
        <v>0</v>
      </c>
      <c r="N80" s="17">
        <f t="shared" si="93"/>
        <v>0</v>
      </c>
      <c r="O80" s="17">
        <f t="shared" si="93"/>
        <v>0</v>
      </c>
      <c r="P80" s="17">
        <f t="shared" si="93"/>
        <v>0</v>
      </c>
      <c r="Q80" s="17">
        <f t="shared" si="93"/>
        <v>0</v>
      </c>
      <c r="R80" s="17">
        <f t="shared" si="93"/>
        <v>0</v>
      </c>
      <c r="S80" s="17">
        <f t="shared" si="93"/>
        <v>0</v>
      </c>
      <c r="T80" s="17">
        <f t="shared" si="93"/>
        <v>0</v>
      </c>
      <c r="U80" s="17">
        <f t="shared" si="93"/>
        <v>0</v>
      </c>
      <c r="V80" s="17">
        <f t="shared" si="93"/>
        <v>0</v>
      </c>
      <c r="W80" s="17">
        <f t="shared" si="93"/>
        <v>0</v>
      </c>
      <c r="X80" s="17">
        <f t="shared" si="93"/>
        <v>0</v>
      </c>
      <c r="Y80" s="17">
        <f t="shared" si="93"/>
        <v>0</v>
      </c>
      <c r="Z80" s="17">
        <f t="shared" si="93"/>
        <v>0</v>
      </c>
      <c r="AA80" s="17">
        <f t="shared" si="93"/>
        <v>0</v>
      </c>
      <c r="AB80" s="17">
        <f t="shared" si="93"/>
        <v>0</v>
      </c>
      <c r="AC80" s="17">
        <f t="shared" si="93"/>
        <v>0</v>
      </c>
      <c r="AD80" s="17">
        <f t="shared" si="93"/>
        <v>0</v>
      </c>
      <c r="AE80" s="17">
        <f t="shared" si="93"/>
        <v>0</v>
      </c>
      <c r="AF80" s="17">
        <f t="shared" si="93"/>
        <v>0</v>
      </c>
      <c r="AG80" s="17">
        <f t="shared" si="93"/>
        <v>0</v>
      </c>
      <c r="AH80" s="17">
        <f t="shared" si="93"/>
        <v>0</v>
      </c>
      <c r="AI80" s="17">
        <f t="shared" si="93"/>
        <v>0</v>
      </c>
      <c r="AJ80" s="17">
        <f t="shared" ref="AJ80:BB80" si="94">SUM(AJ81:AJ82)</f>
        <v>0</v>
      </c>
      <c r="AK80" s="17">
        <f t="shared" si="94"/>
        <v>0</v>
      </c>
      <c r="AL80" s="17">
        <f t="shared" si="94"/>
        <v>0</v>
      </c>
      <c r="AM80" s="17">
        <f t="shared" si="94"/>
        <v>0</v>
      </c>
      <c r="AN80" s="17">
        <f t="shared" si="94"/>
        <v>0</v>
      </c>
      <c r="AO80" s="17">
        <f t="shared" si="94"/>
        <v>0</v>
      </c>
      <c r="AP80" s="17">
        <f t="shared" si="94"/>
        <v>0</v>
      </c>
      <c r="AQ80" s="17">
        <f t="shared" si="94"/>
        <v>0</v>
      </c>
      <c r="AR80" s="17">
        <f t="shared" si="94"/>
        <v>0</v>
      </c>
      <c r="AS80" s="17">
        <f t="shared" si="94"/>
        <v>0.39338290999999997</v>
      </c>
      <c r="AT80" s="17">
        <f t="shared" si="94"/>
        <v>0</v>
      </c>
      <c r="AU80" s="17">
        <f t="shared" si="94"/>
        <v>0</v>
      </c>
      <c r="AV80" s="17">
        <f t="shared" si="94"/>
        <v>0</v>
      </c>
      <c r="AW80" s="17">
        <f t="shared" si="94"/>
        <v>0</v>
      </c>
      <c r="AX80" s="17">
        <f t="shared" si="94"/>
        <v>0</v>
      </c>
      <c r="AY80" s="17">
        <f t="shared" si="94"/>
        <v>0</v>
      </c>
      <c r="AZ80" s="17">
        <f t="shared" si="94"/>
        <v>1</v>
      </c>
      <c r="BA80" s="17">
        <f t="shared" si="94"/>
        <v>0</v>
      </c>
      <c r="BB80" s="17">
        <f t="shared" si="94"/>
        <v>0</v>
      </c>
    </row>
    <row r="81" spans="1:54" ht="47.25" x14ac:dyDescent="0.25">
      <c r="A81" s="8" t="s">
        <v>84</v>
      </c>
      <c r="B81" s="9" t="s">
        <v>184</v>
      </c>
      <c r="C81" s="10" t="s">
        <v>185</v>
      </c>
      <c r="D81" s="11">
        <v>15.4121712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  <c r="X81" s="11">
        <v>0</v>
      </c>
      <c r="Y81" s="11">
        <v>0</v>
      </c>
      <c r="Z81" s="11">
        <v>0</v>
      </c>
      <c r="AA81" s="11"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v>0</v>
      </c>
      <c r="AG81" s="11"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v>0</v>
      </c>
      <c r="AM81" s="11"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v>0</v>
      </c>
      <c r="AS81" s="11"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v>0</v>
      </c>
      <c r="AY81" s="11">
        <v>0</v>
      </c>
      <c r="AZ81" s="11">
        <v>0</v>
      </c>
      <c r="BA81" s="11">
        <v>0</v>
      </c>
      <c r="BB81" s="11">
        <v>0</v>
      </c>
    </row>
    <row r="82" spans="1:54" ht="47.25" x14ac:dyDescent="0.25">
      <c r="A82" s="8" t="s">
        <v>84</v>
      </c>
      <c r="B82" s="9" t="s">
        <v>186</v>
      </c>
      <c r="C82" s="10" t="s">
        <v>187</v>
      </c>
      <c r="D82" s="11">
        <v>1.8599558400000002</v>
      </c>
      <c r="E82" s="11">
        <v>0.39338290999999997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1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  <c r="Z82" s="11">
        <v>0</v>
      </c>
      <c r="AA82" s="11"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v>0</v>
      </c>
      <c r="AG82" s="11">
        <v>0</v>
      </c>
      <c r="AH82" s="11">
        <v>0</v>
      </c>
      <c r="AI82" s="11">
        <v>0</v>
      </c>
      <c r="AJ82" s="11">
        <v>0</v>
      </c>
      <c r="AK82" s="11">
        <v>0</v>
      </c>
      <c r="AL82" s="11">
        <v>0</v>
      </c>
      <c r="AM82" s="11"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v>0</v>
      </c>
      <c r="AS82" s="11">
        <f t="shared" ref="AS81:AS82" si="95">E82-O82-Y82-AI82</f>
        <v>0.39338290999999997</v>
      </c>
      <c r="AT82" s="11">
        <f t="shared" ref="AT81:AT82" si="96">F82-P82-Z82-AJ82</f>
        <v>0</v>
      </c>
      <c r="AU82" s="11">
        <f t="shared" ref="AU81:AU82" si="97">G82-Q82-AA82-AK82</f>
        <v>0</v>
      </c>
      <c r="AV82" s="11">
        <f t="shared" ref="AV81:AV82" si="98">H82-R82-AB82-AL82</f>
        <v>0</v>
      </c>
      <c r="AW82" s="11">
        <f t="shared" ref="AW81:AW82" si="99">I82-S82-AC82-AM82</f>
        <v>0</v>
      </c>
      <c r="AX82" s="11">
        <f t="shared" ref="AX81:AX82" si="100">J82-T82-AD82-AN82</f>
        <v>0</v>
      </c>
      <c r="AY82" s="11">
        <f t="shared" ref="AY81:AY82" si="101">K82-U82-AE82-AO82</f>
        <v>0</v>
      </c>
      <c r="AZ82" s="11">
        <f t="shared" ref="AZ81:AZ82" si="102">L82-V82-AF82-AP82</f>
        <v>1</v>
      </c>
      <c r="BA82" s="11">
        <f t="shared" ref="BA81:BA82" si="103">M82-W82-AG82-AQ82</f>
        <v>0</v>
      </c>
      <c r="BB82" s="11">
        <f t="shared" ref="BB81:BB82" si="104">N82-X82-AH82-AR82</f>
        <v>0</v>
      </c>
    </row>
    <row r="83" spans="1:54" x14ac:dyDescent="0.25">
      <c r="A83" s="15" t="s">
        <v>86</v>
      </c>
      <c r="B83" s="16" t="s">
        <v>87</v>
      </c>
      <c r="C83" s="14" t="s">
        <v>23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7">
        <v>0</v>
      </c>
      <c r="S83" s="17">
        <v>0</v>
      </c>
      <c r="T83" s="17">
        <v>0</v>
      </c>
      <c r="U83" s="17">
        <v>0</v>
      </c>
      <c r="V83" s="17">
        <v>0</v>
      </c>
      <c r="W83" s="17">
        <v>0</v>
      </c>
      <c r="X83" s="17">
        <v>0</v>
      </c>
      <c r="Y83" s="17">
        <v>0</v>
      </c>
      <c r="Z83" s="17">
        <v>0</v>
      </c>
      <c r="AA83" s="17">
        <v>0</v>
      </c>
      <c r="AB83" s="17">
        <v>0</v>
      </c>
      <c r="AC83" s="17">
        <v>0</v>
      </c>
      <c r="AD83" s="17">
        <v>0</v>
      </c>
      <c r="AE83" s="17">
        <v>0</v>
      </c>
      <c r="AF83" s="17">
        <v>0</v>
      </c>
      <c r="AG83" s="17">
        <v>0</v>
      </c>
      <c r="AH83" s="17">
        <v>0</v>
      </c>
      <c r="AI83" s="17">
        <v>0</v>
      </c>
      <c r="AJ83" s="17">
        <v>0</v>
      </c>
      <c r="AK83" s="17">
        <v>0</v>
      </c>
      <c r="AL83" s="17">
        <v>0</v>
      </c>
      <c r="AM83" s="17">
        <v>0</v>
      </c>
      <c r="AN83" s="17">
        <v>0</v>
      </c>
      <c r="AO83" s="17">
        <v>0</v>
      </c>
      <c r="AP83" s="17">
        <v>0</v>
      </c>
      <c r="AQ83" s="17">
        <v>0</v>
      </c>
      <c r="AR83" s="17">
        <v>0</v>
      </c>
      <c r="AS83" s="17">
        <v>0</v>
      </c>
      <c r="AT83" s="17">
        <v>0</v>
      </c>
      <c r="AU83" s="17">
        <v>0</v>
      </c>
      <c r="AV83" s="17">
        <v>0</v>
      </c>
      <c r="AW83" s="17">
        <v>0</v>
      </c>
      <c r="AX83" s="17">
        <v>0</v>
      </c>
      <c r="AY83" s="17">
        <v>0</v>
      </c>
      <c r="AZ83" s="17">
        <v>0</v>
      </c>
      <c r="BA83" s="17">
        <v>0</v>
      </c>
      <c r="BB83" s="17">
        <v>0</v>
      </c>
    </row>
    <row r="84" spans="1:54" x14ac:dyDescent="0.25">
      <c r="A84" s="8" t="s">
        <v>88</v>
      </c>
      <c r="B84" s="9" t="s">
        <v>89</v>
      </c>
      <c r="C84" s="10" t="s">
        <v>23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  <c r="R84" s="17">
        <v>0</v>
      </c>
      <c r="S84" s="17">
        <v>0</v>
      </c>
      <c r="T84" s="17">
        <v>0</v>
      </c>
      <c r="U84" s="17">
        <v>0</v>
      </c>
      <c r="V84" s="17">
        <v>0</v>
      </c>
      <c r="W84" s="17">
        <v>0</v>
      </c>
      <c r="X84" s="17">
        <v>0</v>
      </c>
      <c r="Y84" s="17">
        <v>0</v>
      </c>
      <c r="Z84" s="17">
        <v>0</v>
      </c>
      <c r="AA84" s="17">
        <v>0</v>
      </c>
      <c r="AB84" s="17">
        <v>0</v>
      </c>
      <c r="AC84" s="17">
        <v>0</v>
      </c>
      <c r="AD84" s="17">
        <v>0</v>
      </c>
      <c r="AE84" s="17">
        <v>0</v>
      </c>
      <c r="AF84" s="17">
        <v>0</v>
      </c>
      <c r="AG84" s="17">
        <v>0</v>
      </c>
      <c r="AH84" s="17">
        <v>0</v>
      </c>
      <c r="AI84" s="17">
        <v>0</v>
      </c>
      <c r="AJ84" s="17">
        <v>0</v>
      </c>
      <c r="AK84" s="17">
        <v>0</v>
      </c>
      <c r="AL84" s="17">
        <v>0</v>
      </c>
      <c r="AM84" s="17">
        <v>0</v>
      </c>
      <c r="AN84" s="17">
        <v>0</v>
      </c>
      <c r="AO84" s="17">
        <v>0</v>
      </c>
      <c r="AP84" s="17">
        <v>0</v>
      </c>
      <c r="AQ84" s="17">
        <v>0</v>
      </c>
      <c r="AR84" s="17">
        <v>0</v>
      </c>
      <c r="AS84" s="17">
        <v>0</v>
      </c>
      <c r="AT84" s="17">
        <v>0</v>
      </c>
      <c r="AU84" s="17">
        <v>0</v>
      </c>
      <c r="AV84" s="17">
        <v>0</v>
      </c>
      <c r="AW84" s="17">
        <v>0</v>
      </c>
      <c r="AX84" s="17">
        <v>0</v>
      </c>
      <c r="AY84" s="17">
        <v>0</v>
      </c>
      <c r="AZ84" s="17">
        <v>0</v>
      </c>
      <c r="BA84" s="17">
        <v>0</v>
      </c>
      <c r="BB84" s="17">
        <v>0</v>
      </c>
    </row>
    <row r="85" spans="1:54" ht="31.5" x14ac:dyDescent="0.25">
      <c r="A85" s="8" t="s">
        <v>90</v>
      </c>
      <c r="B85" s="9" t="s">
        <v>91</v>
      </c>
      <c r="C85" s="10" t="s">
        <v>23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v>0</v>
      </c>
      <c r="R85" s="17">
        <v>0</v>
      </c>
      <c r="S85" s="17">
        <v>0</v>
      </c>
      <c r="T85" s="17">
        <v>0</v>
      </c>
      <c r="U85" s="17">
        <v>0</v>
      </c>
      <c r="V85" s="17">
        <v>0</v>
      </c>
      <c r="W85" s="17">
        <v>0</v>
      </c>
      <c r="X85" s="17">
        <v>0</v>
      </c>
      <c r="Y85" s="17">
        <v>0</v>
      </c>
      <c r="Z85" s="17">
        <v>0</v>
      </c>
      <c r="AA85" s="17">
        <v>0</v>
      </c>
      <c r="AB85" s="17">
        <v>0</v>
      </c>
      <c r="AC85" s="17">
        <v>0</v>
      </c>
      <c r="AD85" s="17">
        <v>0</v>
      </c>
      <c r="AE85" s="17">
        <v>0</v>
      </c>
      <c r="AF85" s="17">
        <v>0</v>
      </c>
      <c r="AG85" s="17">
        <v>0</v>
      </c>
      <c r="AH85" s="17">
        <v>0</v>
      </c>
      <c r="AI85" s="17">
        <v>0</v>
      </c>
      <c r="AJ85" s="17">
        <v>0</v>
      </c>
      <c r="AK85" s="17">
        <v>0</v>
      </c>
      <c r="AL85" s="17">
        <v>0</v>
      </c>
      <c r="AM85" s="17">
        <v>0</v>
      </c>
      <c r="AN85" s="17">
        <v>0</v>
      </c>
      <c r="AO85" s="17">
        <v>0</v>
      </c>
      <c r="AP85" s="17">
        <v>0</v>
      </c>
      <c r="AQ85" s="17">
        <v>0</v>
      </c>
      <c r="AR85" s="17">
        <v>0</v>
      </c>
      <c r="AS85" s="17">
        <v>0</v>
      </c>
      <c r="AT85" s="17">
        <v>0</v>
      </c>
      <c r="AU85" s="17">
        <v>0</v>
      </c>
      <c r="AV85" s="17">
        <v>0</v>
      </c>
      <c r="AW85" s="17">
        <v>0</v>
      </c>
      <c r="AX85" s="17">
        <v>0</v>
      </c>
      <c r="AY85" s="17">
        <v>0</v>
      </c>
      <c r="AZ85" s="17">
        <v>0</v>
      </c>
      <c r="BA85" s="17">
        <v>0</v>
      </c>
      <c r="BB85" s="17">
        <v>0</v>
      </c>
    </row>
    <row r="86" spans="1:54" ht="31.5" x14ac:dyDescent="0.25">
      <c r="A86" s="8" t="s">
        <v>92</v>
      </c>
      <c r="B86" s="9" t="s">
        <v>93</v>
      </c>
      <c r="C86" s="10" t="s">
        <v>23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0</v>
      </c>
      <c r="AG86" s="13">
        <v>0</v>
      </c>
      <c r="AH86" s="13">
        <v>0</v>
      </c>
      <c r="AI86" s="13">
        <v>0</v>
      </c>
      <c r="AJ86" s="13">
        <v>0</v>
      </c>
      <c r="AK86" s="13">
        <v>0</v>
      </c>
      <c r="AL86" s="13">
        <v>0</v>
      </c>
      <c r="AM86" s="13">
        <v>0</v>
      </c>
      <c r="AN86" s="13">
        <v>0</v>
      </c>
      <c r="AO86" s="13">
        <v>0</v>
      </c>
      <c r="AP86" s="13">
        <v>0</v>
      </c>
      <c r="AQ86" s="13">
        <v>0</v>
      </c>
      <c r="AR86" s="13">
        <v>0</v>
      </c>
      <c r="AS86" s="13">
        <v>0</v>
      </c>
      <c r="AT86" s="13">
        <v>0</v>
      </c>
      <c r="AU86" s="13">
        <v>0</v>
      </c>
      <c r="AV86" s="13">
        <v>0</v>
      </c>
      <c r="AW86" s="13">
        <v>0</v>
      </c>
      <c r="AX86" s="13">
        <v>0</v>
      </c>
      <c r="AY86" s="13">
        <v>0</v>
      </c>
      <c r="AZ86" s="13">
        <v>0</v>
      </c>
      <c r="BA86" s="13">
        <v>0</v>
      </c>
      <c r="BB86" s="13">
        <v>0</v>
      </c>
    </row>
    <row r="87" spans="1:54" ht="31.5" x14ac:dyDescent="0.25">
      <c r="A87" s="15" t="s">
        <v>94</v>
      </c>
      <c r="B87" s="16" t="s">
        <v>95</v>
      </c>
      <c r="C87" s="14" t="s">
        <v>23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>
        <v>0</v>
      </c>
      <c r="AI87" s="13">
        <v>0</v>
      </c>
      <c r="AJ87" s="13">
        <v>0</v>
      </c>
      <c r="AK87" s="13">
        <v>0</v>
      </c>
      <c r="AL87" s="13">
        <v>0</v>
      </c>
      <c r="AM87" s="13">
        <v>0</v>
      </c>
      <c r="AN87" s="13"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  <c r="AT87" s="13">
        <v>0</v>
      </c>
      <c r="AU87" s="13">
        <v>0</v>
      </c>
      <c r="AV87" s="13">
        <v>0</v>
      </c>
      <c r="AW87" s="13">
        <v>0</v>
      </c>
      <c r="AX87" s="13">
        <v>0</v>
      </c>
      <c r="AY87" s="13">
        <v>0</v>
      </c>
      <c r="AZ87" s="13">
        <v>0</v>
      </c>
      <c r="BA87" s="13">
        <v>0</v>
      </c>
      <c r="BB87" s="13">
        <v>0</v>
      </c>
    </row>
    <row r="88" spans="1:54" ht="31.5" x14ac:dyDescent="0.25">
      <c r="A88" s="8" t="s">
        <v>96</v>
      </c>
      <c r="B88" s="9" t="s">
        <v>97</v>
      </c>
      <c r="C88" s="10" t="s">
        <v>23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0</v>
      </c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13">
        <v>0</v>
      </c>
      <c r="AU88" s="13">
        <v>0</v>
      </c>
      <c r="AV88" s="13">
        <v>0</v>
      </c>
      <c r="AW88" s="13">
        <v>0</v>
      </c>
      <c r="AX88" s="13">
        <v>0</v>
      </c>
      <c r="AY88" s="13">
        <v>0</v>
      </c>
      <c r="AZ88" s="13">
        <v>0</v>
      </c>
      <c r="BA88" s="13">
        <v>0</v>
      </c>
      <c r="BB88" s="13">
        <v>0</v>
      </c>
    </row>
    <row r="89" spans="1:54" ht="31.5" x14ac:dyDescent="0.25">
      <c r="A89" s="8" t="s">
        <v>98</v>
      </c>
      <c r="B89" s="9" t="s">
        <v>99</v>
      </c>
      <c r="C89" s="10" t="s">
        <v>23</v>
      </c>
      <c r="D89" s="13">
        <f>SUM(D90,D91)</f>
        <v>0</v>
      </c>
      <c r="E89" s="13">
        <f>SUM(E90,E91)</f>
        <v>0</v>
      </c>
      <c r="F89" s="13">
        <f>SUM(F90,F91)</f>
        <v>0</v>
      </c>
      <c r="G89" s="13">
        <f>SUM(G90,G91)</f>
        <v>0</v>
      </c>
      <c r="H89" s="13">
        <f>SUM(H90,H91)</f>
        <v>0</v>
      </c>
      <c r="I89" s="13">
        <f>SUM(I90,I91)</f>
        <v>0</v>
      </c>
      <c r="J89" s="13">
        <f>SUM(J90,J91)</f>
        <v>0</v>
      </c>
      <c r="K89" s="13">
        <f>SUM(K90,K91)</f>
        <v>0</v>
      </c>
      <c r="L89" s="13">
        <f>SUM(L90,L91)</f>
        <v>0</v>
      </c>
      <c r="M89" s="13">
        <f>SUM(M90,M91)</f>
        <v>0</v>
      </c>
      <c r="N89" s="13">
        <f>SUM(N90,N91)</f>
        <v>0</v>
      </c>
      <c r="O89" s="13">
        <f>SUM(O90,O91)</f>
        <v>0</v>
      </c>
      <c r="P89" s="13">
        <f>SUM(P90,P91)</f>
        <v>0</v>
      </c>
      <c r="Q89" s="13">
        <f>SUM(Q90,Q91)</f>
        <v>0</v>
      </c>
      <c r="R89" s="13">
        <f>SUM(R90,R91)</f>
        <v>0</v>
      </c>
      <c r="S89" s="13">
        <f>SUM(S90,S91)</f>
        <v>0</v>
      </c>
      <c r="T89" s="13">
        <f>SUM(T90,T91)</f>
        <v>0</v>
      </c>
      <c r="U89" s="13">
        <f>SUM(U90,U91)</f>
        <v>0</v>
      </c>
      <c r="V89" s="13">
        <f>SUM(V90,V91)</f>
        <v>0</v>
      </c>
      <c r="W89" s="13">
        <f>SUM(W90,W91)</f>
        <v>0</v>
      </c>
      <c r="X89" s="13">
        <f>SUM(X90,X91)</f>
        <v>0</v>
      </c>
      <c r="Y89" s="13">
        <f>SUM(Y90,Y91)</f>
        <v>0</v>
      </c>
      <c r="Z89" s="13">
        <f>SUM(Z90,Z91)</f>
        <v>0</v>
      </c>
      <c r="AA89" s="13">
        <f>SUM(AA90,AA91)</f>
        <v>0</v>
      </c>
      <c r="AB89" s="13">
        <f>SUM(AB90,AB91)</f>
        <v>0</v>
      </c>
      <c r="AC89" s="13">
        <f>SUM(AC90,AC91)</f>
        <v>0</v>
      </c>
      <c r="AD89" s="13">
        <f>SUM(AD90,AD91)</f>
        <v>0</v>
      </c>
      <c r="AE89" s="13">
        <f>SUM(AE90,AE91)</f>
        <v>0</v>
      </c>
      <c r="AF89" s="13">
        <f>SUM(AF90,AF91)</f>
        <v>0</v>
      </c>
      <c r="AG89" s="13">
        <f>SUM(AG90,AG91)</f>
        <v>0</v>
      </c>
      <c r="AH89" s="13">
        <f>SUM(AH90,AH91)</f>
        <v>0</v>
      </c>
      <c r="AI89" s="13">
        <f>SUM(AI90,AI91)</f>
        <v>0</v>
      </c>
      <c r="AJ89" s="13">
        <f>SUM(AJ90,AJ91)</f>
        <v>0</v>
      </c>
      <c r="AK89" s="13">
        <f>SUM(AK90,AK91)</f>
        <v>0</v>
      </c>
      <c r="AL89" s="13">
        <f>SUM(AL90,AL91)</f>
        <v>0</v>
      </c>
      <c r="AM89" s="13">
        <f>SUM(AM90,AM91)</f>
        <v>0</v>
      </c>
      <c r="AN89" s="13">
        <f>SUM(AN90,AN91)</f>
        <v>0</v>
      </c>
      <c r="AO89" s="13">
        <f>SUM(AO90,AO91)</f>
        <v>0</v>
      </c>
      <c r="AP89" s="13">
        <f>SUM(AP90,AP91)</f>
        <v>0</v>
      </c>
      <c r="AQ89" s="13">
        <f>SUM(AQ90,AQ91)</f>
        <v>0</v>
      </c>
      <c r="AR89" s="13">
        <f>SUM(AR90,AR91)</f>
        <v>0</v>
      </c>
      <c r="AS89" s="13">
        <f>SUM(AS90,AS91)</f>
        <v>0</v>
      </c>
      <c r="AT89" s="13">
        <f>SUM(AT90,AT91)</f>
        <v>0</v>
      </c>
      <c r="AU89" s="13">
        <f>SUM(AU90,AU91)</f>
        <v>0</v>
      </c>
      <c r="AV89" s="13">
        <f>SUM(AV90,AV91)</f>
        <v>0</v>
      </c>
      <c r="AW89" s="13">
        <f>SUM(AW90,AW91)</f>
        <v>0</v>
      </c>
      <c r="AX89" s="13">
        <f>SUM(AX90,AX91)</f>
        <v>0</v>
      </c>
      <c r="AY89" s="13">
        <f>SUM(AY90,AY91)</f>
        <v>0</v>
      </c>
      <c r="AZ89" s="13">
        <f>SUM(AZ90,AZ91)</f>
        <v>0</v>
      </c>
      <c r="BA89" s="13">
        <f>SUM(BA90,BA91)</f>
        <v>0</v>
      </c>
      <c r="BB89" s="13">
        <f>SUM(BB90,BB91)</f>
        <v>0</v>
      </c>
    </row>
    <row r="90" spans="1:54" x14ac:dyDescent="0.25">
      <c r="A90" s="8" t="s">
        <v>100</v>
      </c>
      <c r="B90" s="9" t="s">
        <v>101</v>
      </c>
      <c r="C90" s="10" t="s">
        <v>23</v>
      </c>
      <c r="D90" s="13">
        <v>0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F90" s="13">
        <v>0</v>
      </c>
      <c r="AG90" s="13">
        <v>0</v>
      </c>
      <c r="AH90" s="13">
        <v>0</v>
      </c>
      <c r="AI90" s="13">
        <v>0</v>
      </c>
      <c r="AJ90" s="13">
        <v>0</v>
      </c>
      <c r="AK90" s="13">
        <v>0</v>
      </c>
      <c r="AL90" s="13">
        <v>0</v>
      </c>
      <c r="AM90" s="13">
        <v>0</v>
      </c>
      <c r="AN90" s="13">
        <v>0</v>
      </c>
      <c r="AO90" s="13">
        <v>0</v>
      </c>
      <c r="AP90" s="13">
        <v>0</v>
      </c>
      <c r="AQ90" s="13">
        <v>0</v>
      </c>
      <c r="AR90" s="13">
        <v>0</v>
      </c>
      <c r="AS90" s="13">
        <v>0</v>
      </c>
      <c r="AT90" s="13">
        <v>0</v>
      </c>
      <c r="AU90" s="13">
        <v>0</v>
      </c>
      <c r="AV90" s="13">
        <v>0</v>
      </c>
      <c r="AW90" s="13">
        <v>0</v>
      </c>
      <c r="AX90" s="13">
        <v>0</v>
      </c>
      <c r="AY90" s="13">
        <v>0</v>
      </c>
      <c r="AZ90" s="13">
        <v>0</v>
      </c>
      <c r="BA90" s="13">
        <v>0</v>
      </c>
      <c r="BB90" s="13">
        <v>0</v>
      </c>
    </row>
    <row r="91" spans="1:54" ht="31.5" x14ac:dyDescent="0.25">
      <c r="A91" s="15" t="s">
        <v>102</v>
      </c>
      <c r="B91" s="16" t="s">
        <v>103</v>
      </c>
      <c r="C91" s="14" t="s">
        <v>23</v>
      </c>
      <c r="D91" s="17">
        <v>0</v>
      </c>
      <c r="E91" s="17">
        <v>0</v>
      </c>
      <c r="F91" s="17">
        <v>0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O91" s="17">
        <v>0</v>
      </c>
      <c r="P91" s="17">
        <v>0</v>
      </c>
      <c r="Q91" s="17">
        <v>0</v>
      </c>
      <c r="R91" s="17">
        <v>0</v>
      </c>
      <c r="S91" s="17">
        <v>0</v>
      </c>
      <c r="T91" s="17">
        <v>0</v>
      </c>
      <c r="U91" s="17">
        <v>0</v>
      </c>
      <c r="V91" s="17">
        <v>0</v>
      </c>
      <c r="W91" s="17">
        <v>0</v>
      </c>
      <c r="X91" s="17">
        <v>0</v>
      </c>
      <c r="Y91" s="17">
        <v>0</v>
      </c>
      <c r="Z91" s="17">
        <v>0</v>
      </c>
      <c r="AA91" s="17">
        <v>0</v>
      </c>
      <c r="AB91" s="17">
        <v>0</v>
      </c>
      <c r="AC91" s="17">
        <v>0</v>
      </c>
      <c r="AD91" s="17">
        <v>0</v>
      </c>
      <c r="AE91" s="17">
        <v>0</v>
      </c>
      <c r="AF91" s="17">
        <v>0</v>
      </c>
      <c r="AG91" s="17">
        <v>0</v>
      </c>
      <c r="AH91" s="17">
        <v>0</v>
      </c>
      <c r="AI91" s="17">
        <v>0</v>
      </c>
      <c r="AJ91" s="17">
        <v>0</v>
      </c>
      <c r="AK91" s="17">
        <v>0</v>
      </c>
      <c r="AL91" s="17">
        <v>0</v>
      </c>
      <c r="AM91" s="17">
        <v>0</v>
      </c>
      <c r="AN91" s="17">
        <v>0</v>
      </c>
      <c r="AO91" s="17">
        <v>0</v>
      </c>
      <c r="AP91" s="17">
        <v>0</v>
      </c>
      <c r="AQ91" s="17">
        <v>0</v>
      </c>
      <c r="AR91" s="17">
        <v>0</v>
      </c>
      <c r="AS91" s="17">
        <v>0</v>
      </c>
      <c r="AT91" s="17">
        <v>0</v>
      </c>
      <c r="AU91" s="17">
        <v>0</v>
      </c>
      <c r="AV91" s="17">
        <v>0</v>
      </c>
      <c r="AW91" s="17">
        <v>0</v>
      </c>
      <c r="AX91" s="17">
        <v>0</v>
      </c>
      <c r="AY91" s="17">
        <v>0</v>
      </c>
      <c r="AZ91" s="17">
        <v>0</v>
      </c>
      <c r="BA91" s="17">
        <v>0</v>
      </c>
      <c r="BB91" s="17">
        <v>0</v>
      </c>
    </row>
    <row r="92" spans="1:54" ht="31.5" x14ac:dyDescent="0.25">
      <c r="A92" s="15" t="s">
        <v>104</v>
      </c>
      <c r="B92" s="16" t="s">
        <v>105</v>
      </c>
      <c r="C92" s="14" t="s">
        <v>23</v>
      </c>
      <c r="D92" s="17">
        <f>SUM(D93,D94)</f>
        <v>0</v>
      </c>
      <c r="E92" s="17">
        <f>SUM(E93,E94)</f>
        <v>0</v>
      </c>
      <c r="F92" s="17">
        <f>SUM(F93,F94)</f>
        <v>0</v>
      </c>
      <c r="G92" s="17">
        <f>SUM(G93,G94)</f>
        <v>0</v>
      </c>
      <c r="H92" s="17">
        <f>SUM(H93,H94)</f>
        <v>0</v>
      </c>
      <c r="I92" s="17">
        <f>SUM(I93,I94)</f>
        <v>0</v>
      </c>
      <c r="J92" s="17">
        <f>SUM(J93,J94)</f>
        <v>0</v>
      </c>
      <c r="K92" s="17">
        <f>SUM(K93,K94)</f>
        <v>0</v>
      </c>
      <c r="L92" s="17">
        <f>SUM(L93,L94)</f>
        <v>0</v>
      </c>
      <c r="M92" s="17">
        <f>SUM(M93,M94)</f>
        <v>0</v>
      </c>
      <c r="N92" s="17">
        <f>SUM(N93,N94)</f>
        <v>0</v>
      </c>
      <c r="O92" s="17">
        <f>SUM(O93,O94)</f>
        <v>0</v>
      </c>
      <c r="P92" s="17">
        <f>SUM(P93,P94)</f>
        <v>0</v>
      </c>
      <c r="Q92" s="17">
        <f>SUM(Q93,Q94)</f>
        <v>0</v>
      </c>
      <c r="R92" s="17">
        <f>SUM(R93,R94)</f>
        <v>0</v>
      </c>
      <c r="S92" s="17">
        <f>SUM(S93,S94)</f>
        <v>0</v>
      </c>
      <c r="T92" s="17">
        <f>SUM(T93,T94)</f>
        <v>0</v>
      </c>
      <c r="U92" s="17">
        <f>SUM(U93,U94)</f>
        <v>0</v>
      </c>
      <c r="V92" s="17">
        <f>SUM(V93,V94)</f>
        <v>0</v>
      </c>
      <c r="W92" s="17">
        <f>SUM(W93,W94)</f>
        <v>0</v>
      </c>
      <c r="X92" s="17">
        <f>SUM(X93,X94)</f>
        <v>0</v>
      </c>
      <c r="Y92" s="17">
        <f>SUM(Y93,Y94)</f>
        <v>0</v>
      </c>
      <c r="Z92" s="17">
        <f>SUM(Z93,Z94)</f>
        <v>0</v>
      </c>
      <c r="AA92" s="17">
        <f>SUM(AA93,AA94)</f>
        <v>0</v>
      </c>
      <c r="AB92" s="17">
        <f>SUM(AB93,AB94)</f>
        <v>0</v>
      </c>
      <c r="AC92" s="17">
        <f>SUM(AC93,AC94)</f>
        <v>0</v>
      </c>
      <c r="AD92" s="17">
        <f>SUM(AD93,AD94)</f>
        <v>0</v>
      </c>
      <c r="AE92" s="17">
        <f>SUM(AE93,AE94)</f>
        <v>0</v>
      </c>
      <c r="AF92" s="17">
        <f>SUM(AF93,AF94)</f>
        <v>0</v>
      </c>
      <c r="AG92" s="17">
        <f>SUM(AG93,AG94)</f>
        <v>0</v>
      </c>
      <c r="AH92" s="17">
        <f>SUM(AH93,AH94)</f>
        <v>0</v>
      </c>
      <c r="AI92" s="17">
        <f>SUM(AI93,AI94)</f>
        <v>0</v>
      </c>
      <c r="AJ92" s="17">
        <f>SUM(AJ93,AJ94)</f>
        <v>0</v>
      </c>
      <c r="AK92" s="17">
        <f>SUM(AK93,AK94)</f>
        <v>0</v>
      </c>
      <c r="AL92" s="17">
        <f>SUM(AL93,AL94)</f>
        <v>0</v>
      </c>
      <c r="AM92" s="17">
        <f>SUM(AM93,AM94)</f>
        <v>0</v>
      </c>
      <c r="AN92" s="17">
        <f>SUM(AN93,AN94)</f>
        <v>0</v>
      </c>
      <c r="AO92" s="17">
        <f>SUM(AO93,AO94)</f>
        <v>0</v>
      </c>
      <c r="AP92" s="17">
        <f>SUM(AP93,AP94)</f>
        <v>0</v>
      </c>
      <c r="AQ92" s="17">
        <f>SUM(AQ93,AQ94)</f>
        <v>0</v>
      </c>
      <c r="AR92" s="17">
        <f>SUM(AR93,AR94)</f>
        <v>0</v>
      </c>
      <c r="AS92" s="17">
        <f>SUM(AS93,AS94)</f>
        <v>0</v>
      </c>
      <c r="AT92" s="17">
        <f>SUM(AT93,AT94)</f>
        <v>0</v>
      </c>
      <c r="AU92" s="17">
        <f>SUM(AU93,AU94)</f>
        <v>0</v>
      </c>
      <c r="AV92" s="17">
        <f>SUM(AV93,AV94)</f>
        <v>0</v>
      </c>
      <c r="AW92" s="17">
        <f>SUM(AW93,AW94)</f>
        <v>0</v>
      </c>
      <c r="AX92" s="17">
        <f>SUM(AX93,AX94)</f>
        <v>0</v>
      </c>
      <c r="AY92" s="17">
        <f>SUM(AY93,AY94)</f>
        <v>0</v>
      </c>
      <c r="AZ92" s="17">
        <f>SUM(AZ93,AZ94)</f>
        <v>0</v>
      </c>
      <c r="BA92" s="17">
        <f>SUM(BA93,BA94)</f>
        <v>0</v>
      </c>
      <c r="BB92" s="17">
        <f>SUM(BB93,BB94)</f>
        <v>0</v>
      </c>
    </row>
    <row r="93" spans="1:54" ht="31.5" x14ac:dyDescent="0.25">
      <c r="A93" s="8" t="s">
        <v>106</v>
      </c>
      <c r="B93" s="9" t="s">
        <v>107</v>
      </c>
      <c r="C93" s="10" t="s">
        <v>23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  <c r="AH93" s="13">
        <v>0</v>
      </c>
      <c r="AI93" s="13">
        <v>0</v>
      </c>
      <c r="AJ93" s="13">
        <v>0</v>
      </c>
      <c r="AK93" s="13">
        <v>0</v>
      </c>
      <c r="AL93" s="13">
        <v>0</v>
      </c>
      <c r="AM93" s="13">
        <v>0</v>
      </c>
      <c r="AN93" s="13">
        <v>0</v>
      </c>
      <c r="AO93" s="13">
        <v>0</v>
      </c>
      <c r="AP93" s="13">
        <v>0</v>
      </c>
      <c r="AQ93" s="13">
        <v>0</v>
      </c>
      <c r="AR93" s="13">
        <v>0</v>
      </c>
      <c r="AS93" s="13">
        <v>0</v>
      </c>
      <c r="AT93" s="13">
        <v>0</v>
      </c>
      <c r="AU93" s="13">
        <v>0</v>
      </c>
      <c r="AV93" s="13">
        <v>0</v>
      </c>
      <c r="AW93" s="13">
        <v>0</v>
      </c>
      <c r="AX93" s="13">
        <v>0</v>
      </c>
      <c r="AY93" s="13">
        <v>0</v>
      </c>
      <c r="AZ93" s="13">
        <v>0</v>
      </c>
      <c r="BA93" s="13">
        <v>0</v>
      </c>
      <c r="BB93" s="13">
        <v>0</v>
      </c>
    </row>
    <row r="94" spans="1:54" ht="31.5" x14ac:dyDescent="0.25">
      <c r="A94" s="8" t="s">
        <v>108</v>
      </c>
      <c r="B94" s="9" t="s">
        <v>109</v>
      </c>
      <c r="C94" s="10" t="s">
        <v>23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0</v>
      </c>
      <c r="AI94" s="13">
        <v>0</v>
      </c>
      <c r="AJ94" s="13">
        <v>0</v>
      </c>
      <c r="AK94" s="13">
        <v>0</v>
      </c>
      <c r="AL94" s="13">
        <v>0</v>
      </c>
      <c r="AM94" s="13">
        <v>0</v>
      </c>
      <c r="AN94" s="13">
        <v>0</v>
      </c>
      <c r="AO94" s="13">
        <v>0</v>
      </c>
      <c r="AP94" s="13">
        <v>0</v>
      </c>
      <c r="AQ94" s="13">
        <v>0</v>
      </c>
      <c r="AR94" s="13">
        <v>0</v>
      </c>
      <c r="AS94" s="13">
        <v>0</v>
      </c>
      <c r="AT94" s="13">
        <v>0</v>
      </c>
      <c r="AU94" s="13">
        <v>0</v>
      </c>
      <c r="AV94" s="13">
        <v>0</v>
      </c>
      <c r="AW94" s="13">
        <v>0</v>
      </c>
      <c r="AX94" s="13">
        <v>0</v>
      </c>
      <c r="AY94" s="13">
        <v>0</v>
      </c>
      <c r="AZ94" s="13">
        <v>0</v>
      </c>
      <c r="BA94" s="13">
        <v>0</v>
      </c>
      <c r="BB94" s="13">
        <v>0</v>
      </c>
    </row>
    <row r="95" spans="1:54" x14ac:dyDescent="0.25">
      <c r="A95" s="15" t="s">
        <v>110</v>
      </c>
      <c r="B95" s="16" t="s">
        <v>111</v>
      </c>
      <c r="C95" s="14" t="s">
        <v>23</v>
      </c>
      <c r="D95" s="17">
        <v>0</v>
      </c>
      <c r="E95" s="17">
        <v>0</v>
      </c>
      <c r="F95" s="17">
        <v>0</v>
      </c>
      <c r="G95" s="17">
        <v>0</v>
      </c>
      <c r="H95" s="17">
        <v>0</v>
      </c>
      <c r="I95" s="17">
        <v>0</v>
      </c>
      <c r="J95" s="17">
        <v>0</v>
      </c>
      <c r="K95" s="17">
        <v>0</v>
      </c>
      <c r="L95" s="17">
        <v>0</v>
      </c>
      <c r="M95" s="17">
        <v>0</v>
      </c>
      <c r="N95" s="17">
        <v>0</v>
      </c>
      <c r="O95" s="17">
        <v>0</v>
      </c>
      <c r="P95" s="17">
        <v>0</v>
      </c>
      <c r="Q95" s="17">
        <v>0</v>
      </c>
      <c r="R95" s="17">
        <v>0</v>
      </c>
      <c r="S95" s="17">
        <v>0</v>
      </c>
      <c r="T95" s="17">
        <v>0</v>
      </c>
      <c r="U95" s="17">
        <v>0</v>
      </c>
      <c r="V95" s="17">
        <v>0</v>
      </c>
      <c r="W95" s="17">
        <v>0</v>
      </c>
      <c r="X95" s="17">
        <v>0</v>
      </c>
      <c r="Y95" s="17">
        <v>0</v>
      </c>
      <c r="Z95" s="17">
        <v>0</v>
      </c>
      <c r="AA95" s="17">
        <v>0</v>
      </c>
      <c r="AB95" s="17">
        <v>0</v>
      </c>
      <c r="AC95" s="17">
        <v>0</v>
      </c>
      <c r="AD95" s="17">
        <v>0</v>
      </c>
      <c r="AE95" s="17">
        <v>0</v>
      </c>
      <c r="AF95" s="17">
        <v>0</v>
      </c>
      <c r="AG95" s="17">
        <v>0</v>
      </c>
      <c r="AH95" s="17">
        <v>0</v>
      </c>
      <c r="AI95" s="17">
        <v>0</v>
      </c>
      <c r="AJ95" s="17">
        <v>0</v>
      </c>
      <c r="AK95" s="17">
        <v>0</v>
      </c>
      <c r="AL95" s="17">
        <v>0</v>
      </c>
      <c r="AM95" s="17">
        <v>0</v>
      </c>
      <c r="AN95" s="17">
        <v>0</v>
      </c>
      <c r="AO95" s="17">
        <v>0</v>
      </c>
      <c r="AP95" s="17">
        <v>0</v>
      </c>
      <c r="AQ95" s="17">
        <v>0</v>
      </c>
      <c r="AR95" s="17">
        <v>0</v>
      </c>
      <c r="AS95" s="17">
        <v>0</v>
      </c>
      <c r="AT95" s="17">
        <v>0</v>
      </c>
      <c r="AU95" s="17">
        <v>0</v>
      </c>
      <c r="AV95" s="17">
        <v>0</v>
      </c>
      <c r="AW95" s="17">
        <v>0</v>
      </c>
      <c r="AX95" s="17">
        <v>0</v>
      </c>
      <c r="AY95" s="17">
        <v>0</v>
      </c>
      <c r="AZ95" s="17">
        <v>0</v>
      </c>
      <c r="BA95" s="17">
        <v>0</v>
      </c>
      <c r="BB95" s="17">
        <v>0</v>
      </c>
    </row>
    <row r="96" spans="1:54" ht="31.5" x14ac:dyDescent="0.25">
      <c r="A96" s="15" t="s">
        <v>112</v>
      </c>
      <c r="B96" s="16" t="s">
        <v>113</v>
      </c>
      <c r="C96" s="14" t="s">
        <v>23</v>
      </c>
      <c r="D96" s="17">
        <v>0</v>
      </c>
      <c r="E96" s="17">
        <v>0</v>
      </c>
      <c r="F96" s="17">
        <v>0</v>
      </c>
      <c r="G96" s="17">
        <v>0</v>
      </c>
      <c r="H96" s="17">
        <v>0</v>
      </c>
      <c r="I96" s="17">
        <v>0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  <c r="Q96" s="17">
        <v>0</v>
      </c>
      <c r="R96" s="17">
        <v>0</v>
      </c>
      <c r="S96" s="17">
        <v>0</v>
      </c>
      <c r="T96" s="17">
        <v>0</v>
      </c>
      <c r="U96" s="17">
        <v>0</v>
      </c>
      <c r="V96" s="17">
        <v>0</v>
      </c>
      <c r="W96" s="17">
        <v>0</v>
      </c>
      <c r="X96" s="17">
        <v>0</v>
      </c>
      <c r="Y96" s="17">
        <v>0</v>
      </c>
      <c r="Z96" s="17">
        <v>0</v>
      </c>
      <c r="AA96" s="17">
        <v>0</v>
      </c>
      <c r="AB96" s="17">
        <v>0</v>
      </c>
      <c r="AC96" s="17">
        <v>0</v>
      </c>
      <c r="AD96" s="17">
        <v>0</v>
      </c>
      <c r="AE96" s="17">
        <v>0</v>
      </c>
      <c r="AF96" s="17">
        <v>0</v>
      </c>
      <c r="AG96" s="17">
        <v>0</v>
      </c>
      <c r="AH96" s="17">
        <v>0</v>
      </c>
      <c r="AI96" s="17">
        <v>0</v>
      </c>
      <c r="AJ96" s="17">
        <v>0</v>
      </c>
      <c r="AK96" s="17">
        <v>0</v>
      </c>
      <c r="AL96" s="17">
        <v>0</v>
      </c>
      <c r="AM96" s="17">
        <v>0</v>
      </c>
      <c r="AN96" s="17">
        <v>0</v>
      </c>
      <c r="AO96" s="17">
        <v>0</v>
      </c>
      <c r="AP96" s="17">
        <v>0</v>
      </c>
      <c r="AQ96" s="17">
        <v>0</v>
      </c>
      <c r="AR96" s="17">
        <v>0</v>
      </c>
      <c r="AS96" s="17">
        <v>0</v>
      </c>
      <c r="AT96" s="17">
        <v>0</v>
      </c>
      <c r="AU96" s="17">
        <v>0</v>
      </c>
      <c r="AV96" s="17">
        <v>0</v>
      </c>
      <c r="AW96" s="17">
        <v>0</v>
      </c>
      <c r="AX96" s="17">
        <v>0</v>
      </c>
      <c r="AY96" s="17">
        <v>0</v>
      </c>
      <c r="AZ96" s="17">
        <v>0</v>
      </c>
      <c r="BA96" s="17">
        <v>0</v>
      </c>
      <c r="BB96" s="17">
        <v>0</v>
      </c>
    </row>
    <row r="97" spans="1:54" x14ac:dyDescent="0.25">
      <c r="A97" s="8" t="s">
        <v>114</v>
      </c>
      <c r="B97" s="9" t="s">
        <v>115</v>
      </c>
      <c r="C97" s="10" t="s">
        <v>23</v>
      </c>
      <c r="D97" s="17">
        <f>SUM(D98:D114)</f>
        <v>0</v>
      </c>
      <c r="E97" s="17">
        <f>SUM(E98:E114)</f>
        <v>38.065722609999995</v>
      </c>
      <c r="F97" s="17">
        <f>SUM(F98:F114)</f>
        <v>0</v>
      </c>
      <c r="G97" s="17">
        <f>SUM(G98:G114)</f>
        <v>0</v>
      </c>
      <c r="H97" s="17">
        <f>SUM(H98:H114)</f>
        <v>0</v>
      </c>
      <c r="I97" s="17">
        <f>SUM(I98:I114)</f>
        <v>0</v>
      </c>
      <c r="J97" s="17">
        <f>SUM(J98:J114)</f>
        <v>0</v>
      </c>
      <c r="K97" s="17">
        <f>SUM(K98:K114)</f>
        <v>0</v>
      </c>
      <c r="L97" s="17">
        <f>SUM(L98:L114)</f>
        <v>0</v>
      </c>
      <c r="M97" s="17">
        <f>SUM(M98:M114)</f>
        <v>0</v>
      </c>
      <c r="N97" s="17">
        <f>SUM(N98:N114)</f>
        <v>28</v>
      </c>
      <c r="O97" s="17">
        <f>SUM(O98:O114)</f>
        <v>3.6</v>
      </c>
      <c r="P97" s="17">
        <f>SUM(P98:P114)</f>
        <v>0</v>
      </c>
      <c r="Q97" s="17">
        <f>SUM(Q98:Q114)</f>
        <v>0</v>
      </c>
      <c r="R97" s="17">
        <f>SUM(R98:R114)</f>
        <v>0</v>
      </c>
      <c r="S97" s="17">
        <f>SUM(S98:S114)</f>
        <v>0</v>
      </c>
      <c r="T97" s="17">
        <f>SUM(T98:T114)</f>
        <v>0</v>
      </c>
      <c r="U97" s="17">
        <f>SUM(U98:U114)</f>
        <v>0</v>
      </c>
      <c r="V97" s="17">
        <f>SUM(V98:V114)</f>
        <v>0</v>
      </c>
      <c r="W97" s="17">
        <f>SUM(W98:W114)</f>
        <v>0</v>
      </c>
      <c r="X97" s="17">
        <f>SUM(X98:X114)</f>
        <v>1</v>
      </c>
      <c r="Y97" s="17">
        <f>SUM(Y98:Y114)</f>
        <v>16.434666666666665</v>
      </c>
      <c r="Z97" s="17">
        <f>SUM(Z98:Z114)</f>
        <v>0</v>
      </c>
      <c r="AA97" s="17">
        <f>SUM(AA98:AA114)</f>
        <v>0</v>
      </c>
      <c r="AB97" s="17">
        <f>SUM(AB98:AB114)</f>
        <v>0</v>
      </c>
      <c r="AC97" s="17">
        <f>SUM(AC98:AC114)</f>
        <v>0</v>
      </c>
      <c r="AD97" s="17">
        <f>SUM(AD98:AD114)</f>
        <v>0</v>
      </c>
      <c r="AE97" s="17">
        <f>SUM(AE98:AE114)</f>
        <v>0</v>
      </c>
      <c r="AF97" s="17">
        <f>SUM(AF98:AF114)</f>
        <v>0</v>
      </c>
      <c r="AG97" s="17">
        <f>SUM(AG98:AG114)</f>
        <v>0</v>
      </c>
      <c r="AH97" s="17">
        <f>SUM(AH98:AH114)</f>
        <v>4</v>
      </c>
      <c r="AI97" s="17">
        <f>SUM(AI98:AI114)</f>
        <v>8.3138024299999991</v>
      </c>
      <c r="AJ97" s="17">
        <f>SUM(AJ98:AJ114)</f>
        <v>0</v>
      </c>
      <c r="AK97" s="17">
        <f>SUM(AK98:AK114)</f>
        <v>0</v>
      </c>
      <c r="AL97" s="17">
        <f>SUM(AL98:AL114)</f>
        <v>0</v>
      </c>
      <c r="AM97" s="17">
        <f>SUM(AM98:AM114)</f>
        <v>0</v>
      </c>
      <c r="AN97" s="17">
        <f>SUM(AN98:AN114)</f>
        <v>0</v>
      </c>
      <c r="AO97" s="17">
        <f>SUM(AO98:AO114)</f>
        <v>0</v>
      </c>
      <c r="AP97" s="17">
        <f>SUM(AP98:AP114)</f>
        <v>0</v>
      </c>
      <c r="AQ97" s="17">
        <f>SUM(AQ98:AQ114)</f>
        <v>0</v>
      </c>
      <c r="AR97" s="17">
        <f>SUM(AR98:AR114)</f>
        <v>11</v>
      </c>
      <c r="AS97" s="17">
        <f>SUM(AS98:AS114)</f>
        <v>9.7172535133333344</v>
      </c>
      <c r="AT97" s="17">
        <f>SUM(AT98:AT114)</f>
        <v>0</v>
      </c>
      <c r="AU97" s="17">
        <f>SUM(AU98:AU114)</f>
        <v>0</v>
      </c>
      <c r="AV97" s="17">
        <f>SUM(AV98:AV114)</f>
        <v>0</v>
      </c>
      <c r="AW97" s="17">
        <f>SUM(AW98:AW114)</f>
        <v>0</v>
      </c>
      <c r="AX97" s="17">
        <f>SUM(AX98:AX114)</f>
        <v>0</v>
      </c>
      <c r="AY97" s="17">
        <f>SUM(AY98:AY114)</f>
        <v>0</v>
      </c>
      <c r="AZ97" s="17">
        <f>SUM(AZ98:AZ114)</f>
        <v>0</v>
      </c>
      <c r="BA97" s="17">
        <f>SUM(BA98:BA114)</f>
        <v>0</v>
      </c>
      <c r="BB97" s="17">
        <f>SUM(BB98:BB114)</f>
        <v>12</v>
      </c>
    </row>
    <row r="98" spans="1:54" ht="31.5" x14ac:dyDescent="0.25">
      <c r="A98" s="8" t="s">
        <v>114</v>
      </c>
      <c r="B98" s="9" t="s">
        <v>188</v>
      </c>
      <c r="C98" s="10" t="s">
        <v>189</v>
      </c>
      <c r="D98" s="11" t="s">
        <v>116</v>
      </c>
      <c r="E98" s="11">
        <v>8.5426666699999991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1">
        <v>0</v>
      </c>
      <c r="N98" s="11">
        <v>1</v>
      </c>
      <c r="O98" s="11">
        <v>0</v>
      </c>
      <c r="P98" s="11">
        <v>0</v>
      </c>
      <c r="Q98" s="11">
        <v>0</v>
      </c>
      <c r="R98" s="11">
        <v>0</v>
      </c>
      <c r="S98" s="11">
        <v>0</v>
      </c>
      <c r="T98" s="11">
        <v>0</v>
      </c>
      <c r="U98" s="11">
        <v>0</v>
      </c>
      <c r="V98" s="11">
        <v>0</v>
      </c>
      <c r="W98" s="11">
        <v>0</v>
      </c>
      <c r="X98" s="11">
        <v>0</v>
      </c>
      <c r="Y98" s="11">
        <v>8.5424999999999986</v>
      </c>
      <c r="Z98" s="11">
        <v>0</v>
      </c>
      <c r="AA98" s="11">
        <v>0</v>
      </c>
      <c r="AB98" s="11">
        <v>0</v>
      </c>
      <c r="AC98" s="11">
        <v>0</v>
      </c>
      <c r="AD98" s="11">
        <v>0</v>
      </c>
      <c r="AE98" s="11">
        <v>0</v>
      </c>
      <c r="AF98" s="11">
        <v>0</v>
      </c>
      <c r="AG98" s="11">
        <v>0</v>
      </c>
      <c r="AH98" s="11">
        <v>1</v>
      </c>
      <c r="AI98" s="11">
        <v>0</v>
      </c>
      <c r="AJ98" s="11">
        <v>0</v>
      </c>
      <c r="AK98" s="11">
        <v>0</v>
      </c>
      <c r="AL98" s="11">
        <v>0</v>
      </c>
      <c r="AM98" s="11">
        <v>0</v>
      </c>
      <c r="AN98" s="11">
        <v>0</v>
      </c>
      <c r="AO98" s="11">
        <v>0</v>
      </c>
      <c r="AP98" s="11">
        <v>0</v>
      </c>
      <c r="AQ98" s="11">
        <v>0</v>
      </c>
      <c r="AR98" s="11">
        <v>0</v>
      </c>
      <c r="AS98" s="11">
        <f t="shared" ref="AS98:AS114" si="105">E98-O98-Y98-AI98</f>
        <v>1.6667000000047949E-4</v>
      </c>
      <c r="AT98" s="11">
        <f t="shared" ref="AT98:AT114" si="106">F98-P98-Z98-AJ98</f>
        <v>0</v>
      </c>
      <c r="AU98" s="11">
        <f t="shared" ref="AU98:AU114" si="107">G98-Q98-AA98-AK98</f>
        <v>0</v>
      </c>
      <c r="AV98" s="11">
        <f t="shared" ref="AV98:AV114" si="108">H98-R98-AB98-AL98</f>
        <v>0</v>
      </c>
      <c r="AW98" s="11">
        <f t="shared" ref="AW98:AW114" si="109">I98-S98-AC98-AM98</f>
        <v>0</v>
      </c>
      <c r="AX98" s="11">
        <f t="shared" ref="AX98:AX114" si="110">J98-T98-AD98-AN98</f>
        <v>0</v>
      </c>
      <c r="AY98" s="11">
        <f t="shared" ref="AY98:AY114" si="111">K98-U98-AE98-AO98</f>
        <v>0</v>
      </c>
      <c r="AZ98" s="11">
        <f t="shared" ref="AZ98:AZ114" si="112">L98-V98-AF98-AP98</f>
        <v>0</v>
      </c>
      <c r="BA98" s="11">
        <f t="shared" ref="BA98:BA114" si="113">M98-W98-AG98-AQ98</f>
        <v>0</v>
      </c>
      <c r="BB98" s="11">
        <f t="shared" ref="BB98:BB114" si="114">N98-X98-AH98-AR98</f>
        <v>0</v>
      </c>
    </row>
    <row r="99" spans="1:54" x14ac:dyDescent="0.25">
      <c r="A99" s="8" t="s">
        <v>114</v>
      </c>
      <c r="B99" s="9" t="s">
        <v>190</v>
      </c>
      <c r="C99" s="10" t="s">
        <v>191</v>
      </c>
      <c r="D99" s="11" t="s">
        <v>116</v>
      </c>
      <c r="E99" s="11">
        <v>6.9930983299999996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1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11">
        <v>0</v>
      </c>
      <c r="V99" s="11">
        <v>0</v>
      </c>
      <c r="W99" s="11">
        <v>0</v>
      </c>
      <c r="X99" s="11">
        <v>0</v>
      </c>
      <c r="Y99" s="11">
        <v>6.9925000000000006</v>
      </c>
      <c r="Z99" s="11">
        <v>0</v>
      </c>
      <c r="AA99" s="11">
        <v>0</v>
      </c>
      <c r="AB99" s="11">
        <v>0</v>
      </c>
      <c r="AC99" s="11">
        <v>0</v>
      </c>
      <c r="AD99" s="11">
        <v>0</v>
      </c>
      <c r="AE99" s="11">
        <v>0</v>
      </c>
      <c r="AF99" s="11">
        <v>0</v>
      </c>
      <c r="AG99" s="11">
        <v>0</v>
      </c>
      <c r="AH99" s="11">
        <v>1</v>
      </c>
      <c r="AI99" s="11">
        <v>0</v>
      </c>
      <c r="AJ99" s="11">
        <v>0</v>
      </c>
      <c r="AK99" s="11">
        <v>0</v>
      </c>
      <c r="AL99" s="11">
        <v>0</v>
      </c>
      <c r="AM99" s="11">
        <v>0</v>
      </c>
      <c r="AN99" s="11">
        <v>0</v>
      </c>
      <c r="AO99" s="11">
        <v>0</v>
      </c>
      <c r="AP99" s="11">
        <v>0</v>
      </c>
      <c r="AQ99" s="11">
        <v>0</v>
      </c>
      <c r="AR99" s="11">
        <v>0</v>
      </c>
      <c r="AS99" s="11">
        <f t="shared" si="105"/>
        <v>5.9832999999898107E-4</v>
      </c>
      <c r="AT99" s="11">
        <f t="shared" si="106"/>
        <v>0</v>
      </c>
      <c r="AU99" s="11">
        <f t="shared" si="107"/>
        <v>0</v>
      </c>
      <c r="AV99" s="11">
        <f t="shared" si="108"/>
        <v>0</v>
      </c>
      <c r="AW99" s="11">
        <f t="shared" si="109"/>
        <v>0</v>
      </c>
      <c r="AX99" s="11">
        <f t="shared" si="110"/>
        <v>0</v>
      </c>
      <c r="AY99" s="11">
        <f t="shared" si="111"/>
        <v>0</v>
      </c>
      <c r="AZ99" s="11">
        <f t="shared" si="112"/>
        <v>0</v>
      </c>
      <c r="BA99" s="11">
        <f t="shared" si="113"/>
        <v>0</v>
      </c>
      <c r="BB99" s="11">
        <f t="shared" si="114"/>
        <v>0</v>
      </c>
    </row>
    <row r="100" spans="1:54" x14ac:dyDescent="0.25">
      <c r="A100" s="8" t="s">
        <v>114</v>
      </c>
      <c r="B100" s="9" t="s">
        <v>192</v>
      </c>
      <c r="C100" s="10" t="s">
        <v>193</v>
      </c>
      <c r="D100" s="11" t="s">
        <v>116</v>
      </c>
      <c r="E100" s="11">
        <v>3.6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1</v>
      </c>
      <c r="O100" s="11">
        <v>3.6</v>
      </c>
      <c r="P100" s="11">
        <v>0</v>
      </c>
      <c r="Q100" s="11">
        <v>0</v>
      </c>
      <c r="R100" s="11">
        <v>0</v>
      </c>
      <c r="S100" s="11">
        <v>0</v>
      </c>
      <c r="T100" s="11">
        <v>0</v>
      </c>
      <c r="U100" s="11">
        <v>0</v>
      </c>
      <c r="V100" s="11">
        <v>0</v>
      </c>
      <c r="W100" s="11">
        <v>0</v>
      </c>
      <c r="X100" s="11">
        <v>1</v>
      </c>
      <c r="Y100" s="11">
        <v>0</v>
      </c>
      <c r="Z100" s="11">
        <v>0</v>
      </c>
      <c r="AA100" s="11">
        <v>0</v>
      </c>
      <c r="AB100" s="11">
        <v>0</v>
      </c>
      <c r="AC100" s="11">
        <v>0</v>
      </c>
      <c r="AD100" s="11">
        <v>0</v>
      </c>
      <c r="AE100" s="11">
        <v>0</v>
      </c>
      <c r="AF100" s="11">
        <v>0</v>
      </c>
      <c r="AG100" s="11">
        <v>0</v>
      </c>
      <c r="AH100" s="11">
        <v>0</v>
      </c>
      <c r="AI100" s="11">
        <v>0</v>
      </c>
      <c r="AJ100" s="11">
        <v>0</v>
      </c>
      <c r="AK100" s="11">
        <v>0</v>
      </c>
      <c r="AL100" s="11">
        <v>0</v>
      </c>
      <c r="AM100" s="11">
        <v>0</v>
      </c>
      <c r="AN100" s="11">
        <v>0</v>
      </c>
      <c r="AO100" s="11">
        <v>0</v>
      </c>
      <c r="AP100" s="11">
        <v>0</v>
      </c>
      <c r="AQ100" s="11">
        <v>0</v>
      </c>
      <c r="AR100" s="11">
        <v>0</v>
      </c>
      <c r="AS100" s="11">
        <f t="shared" si="105"/>
        <v>0</v>
      </c>
      <c r="AT100" s="11">
        <f t="shared" si="106"/>
        <v>0</v>
      </c>
      <c r="AU100" s="11">
        <f t="shared" si="107"/>
        <v>0</v>
      </c>
      <c r="AV100" s="11">
        <f t="shared" si="108"/>
        <v>0</v>
      </c>
      <c r="AW100" s="11">
        <f t="shared" si="109"/>
        <v>0</v>
      </c>
      <c r="AX100" s="11">
        <f t="shared" si="110"/>
        <v>0</v>
      </c>
      <c r="AY100" s="11">
        <f t="shared" si="111"/>
        <v>0</v>
      </c>
      <c r="AZ100" s="11">
        <f t="shared" si="112"/>
        <v>0</v>
      </c>
      <c r="BA100" s="11">
        <f t="shared" si="113"/>
        <v>0</v>
      </c>
      <c r="BB100" s="11">
        <f t="shared" si="114"/>
        <v>0</v>
      </c>
    </row>
    <row r="101" spans="1:54" ht="94.5" x14ac:dyDescent="0.25">
      <c r="A101" s="8" t="s">
        <v>114</v>
      </c>
      <c r="B101" s="9" t="s">
        <v>194</v>
      </c>
      <c r="C101" s="10" t="s">
        <v>195</v>
      </c>
      <c r="D101" s="11" t="s">
        <v>116</v>
      </c>
      <c r="E101" s="11">
        <v>0.84514725999999996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3</v>
      </c>
      <c r="O101" s="11">
        <v>0</v>
      </c>
      <c r="P101" s="11">
        <v>0</v>
      </c>
      <c r="Q101" s="11">
        <v>0</v>
      </c>
      <c r="R101" s="11">
        <v>0</v>
      </c>
      <c r="S101" s="11">
        <v>0</v>
      </c>
      <c r="T101" s="11">
        <v>0</v>
      </c>
      <c r="U101" s="11">
        <v>0</v>
      </c>
      <c r="V101" s="11">
        <v>0</v>
      </c>
      <c r="W101" s="11">
        <v>0</v>
      </c>
      <c r="X101" s="11">
        <v>0</v>
      </c>
      <c r="Y101" s="11">
        <v>0</v>
      </c>
      <c r="Z101" s="11">
        <v>0</v>
      </c>
      <c r="AA101" s="11">
        <v>0</v>
      </c>
      <c r="AB101" s="11">
        <v>0</v>
      </c>
      <c r="AC101" s="11">
        <v>0</v>
      </c>
      <c r="AD101" s="11">
        <v>0</v>
      </c>
      <c r="AE101" s="11">
        <v>0</v>
      </c>
      <c r="AF101" s="11">
        <v>0</v>
      </c>
      <c r="AG101" s="11">
        <v>0</v>
      </c>
      <c r="AH101" s="11">
        <v>0</v>
      </c>
      <c r="AI101" s="11">
        <v>0.31072420000000001</v>
      </c>
      <c r="AJ101" s="11">
        <v>0</v>
      </c>
      <c r="AK101" s="11">
        <v>0</v>
      </c>
      <c r="AL101" s="11">
        <v>0</v>
      </c>
      <c r="AM101" s="11">
        <v>0</v>
      </c>
      <c r="AN101" s="11">
        <v>0</v>
      </c>
      <c r="AO101" s="11">
        <v>0</v>
      </c>
      <c r="AP101" s="11">
        <v>0</v>
      </c>
      <c r="AQ101" s="11">
        <v>0</v>
      </c>
      <c r="AR101" s="11">
        <v>2</v>
      </c>
      <c r="AS101" s="11">
        <f t="shared" si="105"/>
        <v>0.53442305999999995</v>
      </c>
      <c r="AT101" s="11">
        <f t="shared" si="106"/>
        <v>0</v>
      </c>
      <c r="AU101" s="11">
        <f t="shared" si="107"/>
        <v>0</v>
      </c>
      <c r="AV101" s="11">
        <f t="shared" si="108"/>
        <v>0</v>
      </c>
      <c r="AW101" s="11">
        <f t="shared" si="109"/>
        <v>0</v>
      </c>
      <c r="AX101" s="11">
        <f t="shared" si="110"/>
        <v>0</v>
      </c>
      <c r="AY101" s="11">
        <f t="shared" si="111"/>
        <v>0</v>
      </c>
      <c r="AZ101" s="11">
        <f t="shared" si="112"/>
        <v>0</v>
      </c>
      <c r="BA101" s="11">
        <f t="shared" si="113"/>
        <v>0</v>
      </c>
      <c r="BB101" s="11">
        <f t="shared" si="114"/>
        <v>1</v>
      </c>
    </row>
    <row r="102" spans="1:54" x14ac:dyDescent="0.25">
      <c r="A102" s="8" t="s">
        <v>114</v>
      </c>
      <c r="B102" s="9" t="s">
        <v>196</v>
      </c>
      <c r="C102" s="10" t="s">
        <v>197</v>
      </c>
      <c r="D102" s="11" t="s">
        <v>116</v>
      </c>
      <c r="E102" s="11">
        <v>1.27916667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1</v>
      </c>
      <c r="O102" s="11">
        <v>0</v>
      </c>
      <c r="P102" s="11">
        <v>0</v>
      </c>
      <c r="Q102" s="11">
        <v>0</v>
      </c>
      <c r="R102" s="11">
        <v>0</v>
      </c>
      <c r="S102" s="11">
        <v>0</v>
      </c>
      <c r="T102" s="11">
        <v>0</v>
      </c>
      <c r="U102" s="11">
        <v>0</v>
      </c>
      <c r="V102" s="11">
        <v>0</v>
      </c>
      <c r="W102" s="11">
        <v>0</v>
      </c>
      <c r="X102" s="11">
        <v>0</v>
      </c>
      <c r="Y102" s="11">
        <v>0</v>
      </c>
      <c r="Z102" s="11">
        <v>0</v>
      </c>
      <c r="AA102" s="11">
        <v>0</v>
      </c>
      <c r="AB102" s="11">
        <v>0</v>
      </c>
      <c r="AC102" s="11">
        <v>0</v>
      </c>
      <c r="AD102" s="11">
        <v>0</v>
      </c>
      <c r="AE102" s="11">
        <v>0</v>
      </c>
      <c r="AF102" s="11">
        <v>0</v>
      </c>
      <c r="AG102" s="11">
        <v>0</v>
      </c>
      <c r="AH102" s="11">
        <v>0</v>
      </c>
      <c r="AI102" s="11">
        <v>1.2791666699999997</v>
      </c>
      <c r="AJ102" s="11">
        <v>0</v>
      </c>
      <c r="AK102" s="11">
        <v>0</v>
      </c>
      <c r="AL102" s="11">
        <v>0</v>
      </c>
      <c r="AM102" s="11">
        <v>0</v>
      </c>
      <c r="AN102" s="11">
        <v>0</v>
      </c>
      <c r="AO102" s="11">
        <v>0</v>
      </c>
      <c r="AP102" s="11">
        <v>0</v>
      </c>
      <c r="AQ102" s="11">
        <v>0</v>
      </c>
      <c r="AR102" s="11">
        <v>1</v>
      </c>
      <c r="AS102" s="11">
        <f t="shared" si="105"/>
        <v>0</v>
      </c>
      <c r="AT102" s="11">
        <f t="shared" si="106"/>
        <v>0</v>
      </c>
      <c r="AU102" s="11">
        <f t="shared" si="107"/>
        <v>0</v>
      </c>
      <c r="AV102" s="11">
        <f t="shared" si="108"/>
        <v>0</v>
      </c>
      <c r="AW102" s="11">
        <f t="shared" si="109"/>
        <v>0</v>
      </c>
      <c r="AX102" s="11">
        <f t="shared" si="110"/>
        <v>0</v>
      </c>
      <c r="AY102" s="11">
        <f t="shared" si="111"/>
        <v>0</v>
      </c>
      <c r="AZ102" s="11">
        <f t="shared" si="112"/>
        <v>0</v>
      </c>
      <c r="BA102" s="11">
        <f t="shared" si="113"/>
        <v>0</v>
      </c>
      <c r="BB102" s="11">
        <f t="shared" si="114"/>
        <v>0</v>
      </c>
    </row>
    <row r="103" spans="1:54" x14ac:dyDescent="0.25">
      <c r="A103" s="8" t="s">
        <v>114</v>
      </c>
      <c r="B103" s="9" t="s">
        <v>198</v>
      </c>
      <c r="C103" s="10" t="s">
        <v>199</v>
      </c>
      <c r="D103" s="11" t="s">
        <v>116</v>
      </c>
      <c r="E103" s="11">
        <v>0</v>
      </c>
      <c r="F103" s="11">
        <v>0</v>
      </c>
      <c r="G103" s="11">
        <v>0</v>
      </c>
      <c r="H103" s="11">
        <v>0</v>
      </c>
      <c r="I103" s="11">
        <v>0</v>
      </c>
      <c r="J103" s="11">
        <v>0</v>
      </c>
      <c r="K103" s="11">
        <v>0</v>
      </c>
      <c r="L103" s="11">
        <v>0</v>
      </c>
      <c r="M103" s="11">
        <v>0</v>
      </c>
      <c r="N103" s="11">
        <v>0</v>
      </c>
      <c r="O103" s="11">
        <v>0</v>
      </c>
      <c r="P103" s="11">
        <v>0</v>
      </c>
      <c r="Q103" s="11">
        <v>0</v>
      </c>
      <c r="R103" s="11">
        <v>0</v>
      </c>
      <c r="S103" s="11">
        <v>0</v>
      </c>
      <c r="T103" s="11">
        <v>0</v>
      </c>
      <c r="U103" s="11">
        <v>0</v>
      </c>
      <c r="V103" s="11">
        <v>0</v>
      </c>
      <c r="W103" s="11">
        <v>0</v>
      </c>
      <c r="X103" s="11">
        <v>0</v>
      </c>
      <c r="Y103" s="11">
        <v>0</v>
      </c>
      <c r="Z103" s="11">
        <v>0</v>
      </c>
      <c r="AA103" s="11">
        <v>0</v>
      </c>
      <c r="AB103" s="11">
        <v>0</v>
      </c>
      <c r="AC103" s="11">
        <v>0</v>
      </c>
      <c r="AD103" s="11">
        <v>0</v>
      </c>
      <c r="AE103" s="11">
        <v>0</v>
      </c>
      <c r="AF103" s="11">
        <v>0</v>
      </c>
      <c r="AG103" s="11">
        <v>0</v>
      </c>
      <c r="AH103" s="11">
        <v>0</v>
      </c>
      <c r="AI103" s="11">
        <v>0</v>
      </c>
      <c r="AJ103" s="11">
        <v>0</v>
      </c>
      <c r="AK103" s="11">
        <v>0</v>
      </c>
      <c r="AL103" s="11">
        <v>0</v>
      </c>
      <c r="AM103" s="11">
        <v>0</v>
      </c>
      <c r="AN103" s="11">
        <v>0</v>
      </c>
      <c r="AO103" s="11">
        <v>0</v>
      </c>
      <c r="AP103" s="11">
        <v>0</v>
      </c>
      <c r="AQ103" s="11">
        <v>0</v>
      </c>
      <c r="AR103" s="11">
        <v>0</v>
      </c>
      <c r="AS103" s="11">
        <v>0</v>
      </c>
      <c r="AT103" s="11">
        <v>0</v>
      </c>
      <c r="AU103" s="11">
        <v>0</v>
      </c>
      <c r="AV103" s="11">
        <v>0</v>
      </c>
      <c r="AW103" s="11">
        <v>0</v>
      </c>
      <c r="AX103" s="11">
        <v>0</v>
      </c>
      <c r="AY103" s="11">
        <v>0</v>
      </c>
      <c r="AZ103" s="11">
        <v>0</v>
      </c>
      <c r="BA103" s="11">
        <v>0</v>
      </c>
      <c r="BB103" s="11">
        <v>0</v>
      </c>
    </row>
    <row r="104" spans="1:54" ht="78.75" x14ac:dyDescent="0.25">
      <c r="A104" s="8" t="s">
        <v>114</v>
      </c>
      <c r="B104" s="9" t="s">
        <v>200</v>
      </c>
      <c r="C104" s="10" t="s">
        <v>201</v>
      </c>
      <c r="D104" s="11" t="s">
        <v>116</v>
      </c>
      <c r="E104" s="11">
        <v>6.3958333500000002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5</v>
      </c>
      <c r="O104" s="11">
        <v>0</v>
      </c>
      <c r="P104" s="11">
        <v>0</v>
      </c>
      <c r="Q104" s="11">
        <v>0</v>
      </c>
      <c r="R104" s="11">
        <v>0</v>
      </c>
      <c r="S104" s="11">
        <v>0</v>
      </c>
      <c r="T104" s="11">
        <v>0</v>
      </c>
      <c r="U104" s="11">
        <v>0</v>
      </c>
      <c r="V104" s="11">
        <v>0</v>
      </c>
      <c r="W104" s="11">
        <v>0</v>
      </c>
      <c r="X104" s="11">
        <v>0</v>
      </c>
      <c r="Y104" s="11">
        <v>0</v>
      </c>
      <c r="Z104" s="11">
        <v>0</v>
      </c>
      <c r="AA104" s="11">
        <v>0</v>
      </c>
      <c r="AB104" s="11">
        <v>0</v>
      </c>
      <c r="AC104" s="11">
        <v>0</v>
      </c>
      <c r="AD104" s="11">
        <v>0</v>
      </c>
      <c r="AE104" s="11">
        <v>0</v>
      </c>
      <c r="AF104" s="11">
        <v>0</v>
      </c>
      <c r="AG104" s="11">
        <v>0</v>
      </c>
      <c r="AH104" s="11">
        <v>0</v>
      </c>
      <c r="AI104" s="11">
        <v>2.5583333399999995</v>
      </c>
      <c r="AJ104" s="11">
        <v>0</v>
      </c>
      <c r="AK104" s="11">
        <v>0</v>
      </c>
      <c r="AL104" s="11">
        <v>0</v>
      </c>
      <c r="AM104" s="11">
        <v>0</v>
      </c>
      <c r="AN104" s="11">
        <v>0</v>
      </c>
      <c r="AO104" s="11">
        <v>0</v>
      </c>
      <c r="AP104" s="11">
        <v>0</v>
      </c>
      <c r="AQ104" s="11">
        <v>0</v>
      </c>
      <c r="AR104" s="11">
        <v>2</v>
      </c>
      <c r="AS104" s="11">
        <f t="shared" si="105"/>
        <v>3.8375000100000007</v>
      </c>
      <c r="AT104" s="11">
        <f t="shared" si="106"/>
        <v>0</v>
      </c>
      <c r="AU104" s="11">
        <f t="shared" si="107"/>
        <v>0</v>
      </c>
      <c r="AV104" s="11">
        <f t="shared" si="108"/>
        <v>0</v>
      </c>
      <c r="AW104" s="11">
        <f t="shared" si="109"/>
        <v>0</v>
      </c>
      <c r="AX104" s="11">
        <f t="shared" si="110"/>
        <v>0</v>
      </c>
      <c r="AY104" s="11">
        <f t="shared" si="111"/>
        <v>0</v>
      </c>
      <c r="AZ104" s="11">
        <f t="shared" si="112"/>
        <v>0</v>
      </c>
      <c r="BA104" s="11">
        <f t="shared" si="113"/>
        <v>0</v>
      </c>
      <c r="BB104" s="11">
        <f t="shared" si="114"/>
        <v>3</v>
      </c>
    </row>
    <row r="105" spans="1:54" ht="47.25" x14ac:dyDescent="0.25">
      <c r="A105" s="8" t="s">
        <v>114</v>
      </c>
      <c r="B105" s="9" t="s">
        <v>202</v>
      </c>
      <c r="C105" s="10" t="s">
        <v>203</v>
      </c>
      <c r="D105" s="11" t="s">
        <v>116</v>
      </c>
      <c r="E105" s="11">
        <v>1.5871111200000001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1">
        <v>0</v>
      </c>
      <c r="N105" s="11">
        <v>2</v>
      </c>
      <c r="O105" s="11">
        <v>0</v>
      </c>
      <c r="P105" s="11">
        <v>0</v>
      </c>
      <c r="Q105" s="11">
        <v>0</v>
      </c>
      <c r="R105" s="11">
        <v>0</v>
      </c>
      <c r="S105" s="11">
        <v>0</v>
      </c>
      <c r="T105" s="11">
        <v>0</v>
      </c>
      <c r="U105" s="11">
        <v>0</v>
      </c>
      <c r="V105" s="11">
        <v>0</v>
      </c>
      <c r="W105" s="11">
        <v>0</v>
      </c>
      <c r="X105" s="11">
        <v>0</v>
      </c>
      <c r="Y105" s="11">
        <v>0</v>
      </c>
      <c r="Z105" s="11">
        <v>0</v>
      </c>
      <c r="AA105" s="11">
        <v>0</v>
      </c>
      <c r="AB105" s="11">
        <v>0</v>
      </c>
      <c r="AC105" s="11">
        <v>0</v>
      </c>
      <c r="AD105" s="11">
        <v>0</v>
      </c>
      <c r="AE105" s="11">
        <v>0</v>
      </c>
      <c r="AF105" s="11">
        <v>0</v>
      </c>
      <c r="AG105" s="11">
        <v>0</v>
      </c>
      <c r="AH105" s="11">
        <v>0</v>
      </c>
      <c r="AI105" s="11">
        <v>0</v>
      </c>
      <c r="AJ105" s="11">
        <v>0</v>
      </c>
      <c r="AK105" s="11">
        <v>0</v>
      </c>
      <c r="AL105" s="11">
        <v>0</v>
      </c>
      <c r="AM105" s="11">
        <v>0</v>
      </c>
      <c r="AN105" s="11">
        <v>0</v>
      </c>
      <c r="AO105" s="11">
        <v>0</v>
      </c>
      <c r="AP105" s="11">
        <v>0</v>
      </c>
      <c r="AQ105" s="11">
        <v>0</v>
      </c>
      <c r="AR105" s="11">
        <v>0</v>
      </c>
      <c r="AS105" s="11">
        <f t="shared" si="105"/>
        <v>1.5871111200000001</v>
      </c>
      <c r="AT105" s="11">
        <f t="shared" si="106"/>
        <v>0</v>
      </c>
      <c r="AU105" s="11">
        <f t="shared" si="107"/>
        <v>0</v>
      </c>
      <c r="AV105" s="11">
        <f t="shared" si="108"/>
        <v>0</v>
      </c>
      <c r="AW105" s="11">
        <f t="shared" si="109"/>
        <v>0</v>
      </c>
      <c r="AX105" s="11">
        <f t="shared" si="110"/>
        <v>0</v>
      </c>
      <c r="AY105" s="11">
        <f t="shared" si="111"/>
        <v>0</v>
      </c>
      <c r="AZ105" s="11">
        <f t="shared" si="112"/>
        <v>0</v>
      </c>
      <c r="BA105" s="11">
        <f t="shared" si="113"/>
        <v>0</v>
      </c>
      <c r="BB105" s="11">
        <f t="shared" si="114"/>
        <v>2</v>
      </c>
    </row>
    <row r="106" spans="1:54" ht="47.25" x14ac:dyDescent="0.25">
      <c r="A106" s="8" t="s">
        <v>114</v>
      </c>
      <c r="B106" s="9" t="s">
        <v>204</v>
      </c>
      <c r="C106" s="10" t="s">
        <v>205</v>
      </c>
      <c r="D106" s="11" t="s">
        <v>116</v>
      </c>
      <c r="E106" s="11">
        <v>2.253825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2</v>
      </c>
      <c r="O106" s="11">
        <v>0</v>
      </c>
      <c r="P106" s="11">
        <v>0</v>
      </c>
      <c r="Q106" s="11">
        <v>0</v>
      </c>
      <c r="R106" s="11">
        <v>0</v>
      </c>
      <c r="S106" s="11">
        <v>0</v>
      </c>
      <c r="T106" s="11">
        <v>0</v>
      </c>
      <c r="U106" s="11">
        <v>0</v>
      </c>
      <c r="V106" s="11">
        <v>0</v>
      </c>
      <c r="W106" s="11">
        <v>0</v>
      </c>
      <c r="X106" s="11">
        <v>0</v>
      </c>
      <c r="Y106" s="11">
        <v>0</v>
      </c>
      <c r="Z106" s="11">
        <v>0</v>
      </c>
      <c r="AA106" s="11">
        <v>0</v>
      </c>
      <c r="AB106" s="11">
        <v>0</v>
      </c>
      <c r="AC106" s="11">
        <v>0</v>
      </c>
      <c r="AD106" s="11">
        <v>0</v>
      </c>
      <c r="AE106" s="11">
        <v>0</v>
      </c>
      <c r="AF106" s="11">
        <v>0</v>
      </c>
      <c r="AG106" s="11">
        <v>0</v>
      </c>
      <c r="AH106" s="11">
        <v>0</v>
      </c>
      <c r="AI106" s="11">
        <v>2.253825</v>
      </c>
      <c r="AJ106" s="11">
        <v>0</v>
      </c>
      <c r="AK106" s="11">
        <v>0</v>
      </c>
      <c r="AL106" s="11">
        <v>0</v>
      </c>
      <c r="AM106" s="11">
        <v>0</v>
      </c>
      <c r="AN106" s="11">
        <v>0</v>
      </c>
      <c r="AO106" s="11">
        <v>0</v>
      </c>
      <c r="AP106" s="11">
        <v>0</v>
      </c>
      <c r="AQ106" s="11">
        <v>0</v>
      </c>
      <c r="AR106" s="11">
        <v>2</v>
      </c>
      <c r="AS106" s="11">
        <f t="shared" si="105"/>
        <v>0</v>
      </c>
      <c r="AT106" s="11">
        <f t="shared" si="106"/>
        <v>0</v>
      </c>
      <c r="AU106" s="11">
        <f t="shared" si="107"/>
        <v>0</v>
      </c>
      <c r="AV106" s="11">
        <f t="shared" si="108"/>
        <v>0</v>
      </c>
      <c r="AW106" s="11">
        <f t="shared" si="109"/>
        <v>0</v>
      </c>
      <c r="AX106" s="11">
        <f t="shared" si="110"/>
        <v>0</v>
      </c>
      <c r="AY106" s="11">
        <f t="shared" si="111"/>
        <v>0</v>
      </c>
      <c r="AZ106" s="11">
        <f t="shared" si="112"/>
        <v>0</v>
      </c>
      <c r="BA106" s="11">
        <f t="shared" si="113"/>
        <v>0</v>
      </c>
      <c r="BB106" s="11">
        <f t="shared" si="114"/>
        <v>0</v>
      </c>
    </row>
    <row r="107" spans="1:54" x14ac:dyDescent="0.25">
      <c r="A107" s="8" t="s">
        <v>114</v>
      </c>
      <c r="B107" s="9" t="s">
        <v>206</v>
      </c>
      <c r="C107" s="10" t="s">
        <v>207</v>
      </c>
      <c r="D107" s="11" t="s">
        <v>116</v>
      </c>
      <c r="E107" s="11">
        <v>0.49959999999999999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1</v>
      </c>
      <c r="O107" s="11">
        <v>0</v>
      </c>
      <c r="P107" s="11">
        <v>0</v>
      </c>
      <c r="Q107" s="11">
        <v>0</v>
      </c>
      <c r="R107" s="11">
        <v>0</v>
      </c>
      <c r="S107" s="11">
        <v>0</v>
      </c>
      <c r="T107" s="11">
        <v>0</v>
      </c>
      <c r="U107" s="11">
        <v>0</v>
      </c>
      <c r="V107" s="11">
        <v>0</v>
      </c>
      <c r="W107" s="11">
        <v>0</v>
      </c>
      <c r="X107" s="11">
        <v>0</v>
      </c>
      <c r="Y107" s="11">
        <v>0</v>
      </c>
      <c r="Z107" s="11">
        <v>0</v>
      </c>
      <c r="AA107" s="11">
        <v>0</v>
      </c>
      <c r="AB107" s="11">
        <v>0</v>
      </c>
      <c r="AC107" s="11">
        <v>0</v>
      </c>
      <c r="AD107" s="11">
        <v>0</v>
      </c>
      <c r="AE107" s="11">
        <v>0</v>
      </c>
      <c r="AF107" s="11">
        <v>0</v>
      </c>
      <c r="AG107" s="11">
        <v>0</v>
      </c>
      <c r="AH107" s="11">
        <v>0</v>
      </c>
      <c r="AI107" s="11">
        <v>0.49959999999999993</v>
      </c>
      <c r="AJ107" s="11">
        <v>0</v>
      </c>
      <c r="AK107" s="11">
        <v>0</v>
      </c>
      <c r="AL107" s="11">
        <v>0</v>
      </c>
      <c r="AM107" s="11">
        <v>0</v>
      </c>
      <c r="AN107" s="11">
        <v>0</v>
      </c>
      <c r="AO107" s="11">
        <v>0</v>
      </c>
      <c r="AP107" s="11">
        <v>0</v>
      </c>
      <c r="AQ107" s="11">
        <v>0</v>
      </c>
      <c r="AR107" s="11">
        <v>1</v>
      </c>
      <c r="AS107" s="11">
        <f t="shared" si="105"/>
        <v>0</v>
      </c>
      <c r="AT107" s="11">
        <f t="shared" si="106"/>
        <v>0</v>
      </c>
      <c r="AU107" s="11">
        <f t="shared" si="107"/>
        <v>0</v>
      </c>
      <c r="AV107" s="11">
        <f t="shared" si="108"/>
        <v>0</v>
      </c>
      <c r="AW107" s="11">
        <f t="shared" si="109"/>
        <v>0</v>
      </c>
      <c r="AX107" s="11">
        <f t="shared" si="110"/>
        <v>0</v>
      </c>
      <c r="AY107" s="11">
        <f t="shared" si="111"/>
        <v>0</v>
      </c>
      <c r="AZ107" s="11">
        <f t="shared" si="112"/>
        <v>0</v>
      </c>
      <c r="BA107" s="11">
        <f t="shared" si="113"/>
        <v>0</v>
      </c>
      <c r="BB107" s="11">
        <f t="shared" si="114"/>
        <v>0</v>
      </c>
    </row>
    <row r="108" spans="1:54" x14ac:dyDescent="0.25">
      <c r="A108" s="8" t="s">
        <v>114</v>
      </c>
      <c r="B108" s="9" t="s">
        <v>208</v>
      </c>
      <c r="C108" s="10" t="s">
        <v>209</v>
      </c>
      <c r="D108" s="11" t="s">
        <v>116</v>
      </c>
      <c r="E108" s="11">
        <v>0.156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1</v>
      </c>
      <c r="O108" s="11">
        <v>0</v>
      </c>
      <c r="P108" s="11">
        <v>0</v>
      </c>
      <c r="Q108" s="11">
        <v>0</v>
      </c>
      <c r="R108" s="11">
        <v>0</v>
      </c>
      <c r="S108" s="11">
        <v>0</v>
      </c>
      <c r="T108" s="11">
        <v>0</v>
      </c>
      <c r="U108" s="11">
        <v>0</v>
      </c>
      <c r="V108" s="11">
        <v>0</v>
      </c>
      <c r="W108" s="11">
        <v>0</v>
      </c>
      <c r="X108" s="11">
        <v>0</v>
      </c>
      <c r="Y108" s="11">
        <v>0</v>
      </c>
      <c r="Z108" s="11">
        <v>0</v>
      </c>
      <c r="AA108" s="11">
        <v>0</v>
      </c>
      <c r="AB108" s="11">
        <v>0</v>
      </c>
      <c r="AC108" s="11">
        <v>0</v>
      </c>
      <c r="AD108" s="11">
        <v>0</v>
      </c>
      <c r="AE108" s="11">
        <v>0</v>
      </c>
      <c r="AF108" s="11">
        <v>0</v>
      </c>
      <c r="AG108" s="11">
        <v>0</v>
      </c>
      <c r="AH108" s="11">
        <v>0</v>
      </c>
      <c r="AI108" s="11">
        <v>0</v>
      </c>
      <c r="AJ108" s="11">
        <v>0</v>
      </c>
      <c r="AK108" s="11">
        <v>0</v>
      </c>
      <c r="AL108" s="11">
        <v>0</v>
      </c>
      <c r="AM108" s="11">
        <v>0</v>
      </c>
      <c r="AN108" s="11">
        <v>0</v>
      </c>
      <c r="AO108" s="11">
        <v>0</v>
      </c>
      <c r="AP108" s="11">
        <v>0</v>
      </c>
      <c r="AQ108" s="11">
        <v>0</v>
      </c>
      <c r="AR108" s="11">
        <v>0</v>
      </c>
      <c r="AS108" s="11">
        <f t="shared" si="105"/>
        <v>0.156</v>
      </c>
      <c r="AT108" s="11">
        <f t="shared" si="106"/>
        <v>0</v>
      </c>
      <c r="AU108" s="11">
        <f t="shared" si="107"/>
        <v>0</v>
      </c>
      <c r="AV108" s="11">
        <f t="shared" si="108"/>
        <v>0</v>
      </c>
      <c r="AW108" s="11">
        <f t="shared" si="109"/>
        <v>0</v>
      </c>
      <c r="AX108" s="11">
        <f t="shared" si="110"/>
        <v>0</v>
      </c>
      <c r="AY108" s="11">
        <f t="shared" si="111"/>
        <v>0</v>
      </c>
      <c r="AZ108" s="11">
        <f t="shared" si="112"/>
        <v>0</v>
      </c>
      <c r="BA108" s="11">
        <f t="shared" si="113"/>
        <v>0</v>
      </c>
      <c r="BB108" s="11">
        <f t="shared" si="114"/>
        <v>1</v>
      </c>
    </row>
    <row r="109" spans="1:54" x14ac:dyDescent="0.25">
      <c r="A109" s="8" t="s">
        <v>114</v>
      </c>
      <c r="B109" s="9" t="s">
        <v>210</v>
      </c>
      <c r="C109" s="10" t="s">
        <v>211</v>
      </c>
      <c r="D109" s="11" t="s">
        <v>116</v>
      </c>
      <c r="E109" s="11">
        <v>0.12832099999999999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1">
        <v>0</v>
      </c>
      <c r="N109" s="11">
        <v>1</v>
      </c>
      <c r="O109" s="11">
        <v>0</v>
      </c>
      <c r="P109" s="11">
        <v>0</v>
      </c>
      <c r="Q109" s="11">
        <v>0</v>
      </c>
      <c r="R109" s="11">
        <v>0</v>
      </c>
      <c r="S109" s="11">
        <v>0</v>
      </c>
      <c r="T109" s="11">
        <v>0</v>
      </c>
      <c r="U109" s="11">
        <v>0</v>
      </c>
      <c r="V109" s="11">
        <v>0</v>
      </c>
      <c r="W109" s="11">
        <v>0</v>
      </c>
      <c r="X109" s="11">
        <v>0</v>
      </c>
      <c r="Y109" s="11">
        <v>0</v>
      </c>
      <c r="Z109" s="11">
        <v>0</v>
      </c>
      <c r="AA109" s="11">
        <v>0</v>
      </c>
      <c r="AB109" s="11">
        <v>0</v>
      </c>
      <c r="AC109" s="11">
        <v>0</v>
      </c>
      <c r="AD109" s="11">
        <v>0</v>
      </c>
      <c r="AE109" s="11">
        <v>0</v>
      </c>
      <c r="AF109" s="11">
        <v>0</v>
      </c>
      <c r="AG109" s="11">
        <v>0</v>
      </c>
      <c r="AH109" s="11">
        <v>0</v>
      </c>
      <c r="AI109" s="11">
        <v>0</v>
      </c>
      <c r="AJ109" s="11">
        <v>0</v>
      </c>
      <c r="AK109" s="11">
        <v>0</v>
      </c>
      <c r="AL109" s="11">
        <v>0</v>
      </c>
      <c r="AM109" s="11">
        <v>0</v>
      </c>
      <c r="AN109" s="11">
        <v>0</v>
      </c>
      <c r="AO109" s="11">
        <v>0</v>
      </c>
      <c r="AP109" s="11">
        <v>0</v>
      </c>
      <c r="AQ109" s="11">
        <v>0</v>
      </c>
      <c r="AR109" s="11">
        <v>0</v>
      </c>
      <c r="AS109" s="11">
        <f t="shared" si="105"/>
        <v>0.12832099999999999</v>
      </c>
      <c r="AT109" s="11">
        <f t="shared" si="106"/>
        <v>0</v>
      </c>
      <c r="AU109" s="11">
        <f t="shared" si="107"/>
        <v>0</v>
      </c>
      <c r="AV109" s="11">
        <f t="shared" si="108"/>
        <v>0</v>
      </c>
      <c r="AW109" s="11">
        <f t="shared" si="109"/>
        <v>0</v>
      </c>
      <c r="AX109" s="11">
        <f t="shared" si="110"/>
        <v>0</v>
      </c>
      <c r="AY109" s="11">
        <f t="shared" si="111"/>
        <v>0</v>
      </c>
      <c r="AZ109" s="11">
        <f t="shared" si="112"/>
        <v>0</v>
      </c>
      <c r="BA109" s="11">
        <f t="shared" si="113"/>
        <v>0</v>
      </c>
      <c r="BB109" s="11">
        <f t="shared" si="114"/>
        <v>1</v>
      </c>
    </row>
    <row r="110" spans="1:54" ht="31.5" x14ac:dyDescent="0.25">
      <c r="A110" s="8" t="s">
        <v>114</v>
      </c>
      <c r="B110" s="9" t="s">
        <v>212</v>
      </c>
      <c r="C110" s="10" t="s">
        <v>213</v>
      </c>
      <c r="D110" s="11" t="s">
        <v>116</v>
      </c>
      <c r="E110" s="11">
        <v>2.31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1">
        <v>0</v>
      </c>
      <c r="N110" s="11">
        <v>1</v>
      </c>
      <c r="O110" s="11">
        <v>0</v>
      </c>
      <c r="P110" s="11">
        <v>0</v>
      </c>
      <c r="Q110" s="11">
        <v>0</v>
      </c>
      <c r="R110" s="11">
        <v>0</v>
      </c>
      <c r="S110" s="11">
        <v>0</v>
      </c>
      <c r="T110" s="11">
        <v>0</v>
      </c>
      <c r="U110" s="11">
        <v>0</v>
      </c>
      <c r="V110" s="11">
        <v>0</v>
      </c>
      <c r="W110" s="11">
        <v>0</v>
      </c>
      <c r="X110" s="11">
        <v>0</v>
      </c>
      <c r="Y110" s="11">
        <v>0</v>
      </c>
      <c r="Z110" s="11">
        <v>0</v>
      </c>
      <c r="AA110" s="11">
        <v>0</v>
      </c>
      <c r="AB110" s="11">
        <v>0</v>
      </c>
      <c r="AC110" s="11">
        <v>0</v>
      </c>
      <c r="AD110" s="11">
        <v>0</v>
      </c>
      <c r="AE110" s="11">
        <v>0</v>
      </c>
      <c r="AF110" s="11">
        <v>0</v>
      </c>
      <c r="AG110" s="11">
        <v>0</v>
      </c>
      <c r="AH110" s="11">
        <v>0</v>
      </c>
      <c r="AI110" s="11">
        <v>0</v>
      </c>
      <c r="AJ110" s="11">
        <v>0</v>
      </c>
      <c r="AK110" s="11">
        <v>0</v>
      </c>
      <c r="AL110" s="11">
        <v>0</v>
      </c>
      <c r="AM110" s="11">
        <v>0</v>
      </c>
      <c r="AN110" s="11">
        <v>0</v>
      </c>
      <c r="AO110" s="11">
        <v>0</v>
      </c>
      <c r="AP110" s="11">
        <v>0</v>
      </c>
      <c r="AQ110" s="11">
        <v>0</v>
      </c>
      <c r="AR110" s="11">
        <v>0</v>
      </c>
      <c r="AS110" s="11">
        <f t="shared" si="105"/>
        <v>2.31</v>
      </c>
      <c r="AT110" s="11">
        <f t="shared" si="106"/>
        <v>0</v>
      </c>
      <c r="AU110" s="11">
        <f t="shared" si="107"/>
        <v>0</v>
      </c>
      <c r="AV110" s="11">
        <f t="shared" si="108"/>
        <v>0</v>
      </c>
      <c r="AW110" s="11">
        <f t="shared" si="109"/>
        <v>0</v>
      </c>
      <c r="AX110" s="11">
        <f t="shared" si="110"/>
        <v>0</v>
      </c>
      <c r="AY110" s="11">
        <f t="shared" si="111"/>
        <v>0</v>
      </c>
      <c r="AZ110" s="11">
        <f t="shared" si="112"/>
        <v>0</v>
      </c>
      <c r="BA110" s="11">
        <f t="shared" si="113"/>
        <v>0</v>
      </c>
      <c r="BB110" s="11">
        <f t="shared" si="114"/>
        <v>1</v>
      </c>
    </row>
    <row r="111" spans="1:54" x14ac:dyDescent="0.25">
      <c r="A111" s="8" t="s">
        <v>114</v>
      </c>
      <c r="B111" s="9" t="s">
        <v>214</v>
      </c>
      <c r="C111" s="10" t="s">
        <v>215</v>
      </c>
      <c r="D111" s="11" t="s">
        <v>116</v>
      </c>
      <c r="E111" s="11">
        <v>0.45404211999999999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1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  <c r="U111" s="11">
        <v>0</v>
      </c>
      <c r="V111" s="11">
        <v>0</v>
      </c>
      <c r="W111" s="11">
        <v>0</v>
      </c>
      <c r="X111" s="11">
        <v>0</v>
      </c>
      <c r="Y111" s="11">
        <v>0</v>
      </c>
      <c r="Z111" s="11">
        <v>0</v>
      </c>
      <c r="AA111" s="11">
        <v>0</v>
      </c>
      <c r="AB111" s="11">
        <v>0</v>
      </c>
      <c r="AC111" s="11">
        <v>0</v>
      </c>
      <c r="AD111" s="11">
        <v>0</v>
      </c>
      <c r="AE111" s="11">
        <v>0</v>
      </c>
      <c r="AF111" s="11">
        <v>0</v>
      </c>
      <c r="AG111" s="11">
        <v>0</v>
      </c>
      <c r="AH111" s="11">
        <v>0</v>
      </c>
      <c r="AI111" s="11">
        <v>0.45404211999999994</v>
      </c>
      <c r="AJ111" s="11">
        <v>0</v>
      </c>
      <c r="AK111" s="11">
        <v>0</v>
      </c>
      <c r="AL111" s="11">
        <v>0</v>
      </c>
      <c r="AM111" s="11">
        <v>0</v>
      </c>
      <c r="AN111" s="11">
        <v>0</v>
      </c>
      <c r="AO111" s="11">
        <v>0</v>
      </c>
      <c r="AP111" s="11">
        <v>0</v>
      </c>
      <c r="AQ111" s="11">
        <v>0</v>
      </c>
      <c r="AR111" s="11">
        <v>2</v>
      </c>
      <c r="AS111" s="11">
        <f t="shared" si="105"/>
        <v>0</v>
      </c>
      <c r="AT111" s="11">
        <f t="shared" si="106"/>
        <v>0</v>
      </c>
      <c r="AU111" s="11">
        <f t="shared" si="107"/>
        <v>0</v>
      </c>
      <c r="AV111" s="11">
        <f t="shared" si="108"/>
        <v>0</v>
      </c>
      <c r="AW111" s="11">
        <f t="shared" si="109"/>
        <v>0</v>
      </c>
      <c r="AX111" s="11">
        <f t="shared" si="110"/>
        <v>0</v>
      </c>
      <c r="AY111" s="11">
        <f t="shared" si="111"/>
        <v>0</v>
      </c>
      <c r="AZ111" s="11">
        <f t="shared" si="112"/>
        <v>0</v>
      </c>
      <c r="BA111" s="11">
        <f t="shared" si="113"/>
        <v>0</v>
      </c>
      <c r="BB111" s="11">
        <f t="shared" si="114"/>
        <v>-1</v>
      </c>
    </row>
    <row r="112" spans="1:54" x14ac:dyDescent="0.25">
      <c r="A112" s="8" t="s">
        <v>114</v>
      </c>
      <c r="B112" s="9" t="s">
        <v>216</v>
      </c>
      <c r="C112" s="10" t="s">
        <v>217</v>
      </c>
      <c r="D112" s="11" t="s">
        <v>116</v>
      </c>
      <c r="E112" s="11">
        <v>1.7130000000000001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3</v>
      </c>
      <c r="O112" s="11">
        <v>0</v>
      </c>
      <c r="P112" s="11">
        <v>0</v>
      </c>
      <c r="Q112" s="11">
        <v>0</v>
      </c>
      <c r="R112" s="11">
        <v>0</v>
      </c>
      <c r="S112" s="11">
        <v>0</v>
      </c>
      <c r="T112" s="11">
        <v>0</v>
      </c>
      <c r="U112" s="11">
        <v>0</v>
      </c>
      <c r="V112" s="11">
        <v>0</v>
      </c>
      <c r="W112" s="11">
        <v>0</v>
      </c>
      <c r="X112" s="11">
        <v>0</v>
      </c>
      <c r="Y112" s="11">
        <v>0.79299999999999993</v>
      </c>
      <c r="Z112" s="11">
        <v>0</v>
      </c>
      <c r="AA112" s="11">
        <v>0</v>
      </c>
      <c r="AB112" s="11">
        <v>0</v>
      </c>
      <c r="AC112" s="11">
        <v>0</v>
      </c>
      <c r="AD112" s="11">
        <v>0</v>
      </c>
      <c r="AE112" s="11">
        <v>0</v>
      </c>
      <c r="AF112" s="11">
        <v>0</v>
      </c>
      <c r="AG112" s="11">
        <v>0</v>
      </c>
      <c r="AH112" s="11">
        <v>1</v>
      </c>
      <c r="AI112" s="11">
        <v>0</v>
      </c>
      <c r="AJ112" s="11">
        <v>0</v>
      </c>
      <c r="AK112" s="11">
        <v>0</v>
      </c>
      <c r="AL112" s="11">
        <v>0</v>
      </c>
      <c r="AM112" s="11">
        <v>0</v>
      </c>
      <c r="AN112" s="11">
        <v>0</v>
      </c>
      <c r="AO112" s="11">
        <v>0</v>
      </c>
      <c r="AP112" s="11">
        <v>0</v>
      </c>
      <c r="AQ112" s="11">
        <v>0</v>
      </c>
      <c r="AR112" s="11">
        <v>0</v>
      </c>
      <c r="AS112" s="11">
        <f t="shared" si="105"/>
        <v>0.92000000000000015</v>
      </c>
      <c r="AT112" s="11">
        <f t="shared" si="106"/>
        <v>0</v>
      </c>
      <c r="AU112" s="11">
        <f t="shared" si="107"/>
        <v>0</v>
      </c>
      <c r="AV112" s="11">
        <f t="shared" si="108"/>
        <v>0</v>
      </c>
      <c r="AW112" s="11">
        <f t="shared" si="109"/>
        <v>0</v>
      </c>
      <c r="AX112" s="11">
        <f t="shared" si="110"/>
        <v>0</v>
      </c>
      <c r="AY112" s="11">
        <f t="shared" si="111"/>
        <v>0</v>
      </c>
      <c r="AZ112" s="11">
        <f t="shared" si="112"/>
        <v>0</v>
      </c>
      <c r="BA112" s="11">
        <f t="shared" si="113"/>
        <v>0</v>
      </c>
      <c r="BB112" s="11">
        <f t="shared" si="114"/>
        <v>2</v>
      </c>
    </row>
    <row r="113" spans="1:54" x14ac:dyDescent="0.25">
      <c r="A113" s="8" t="s">
        <v>114</v>
      </c>
      <c r="B113" s="9" t="s">
        <v>218</v>
      </c>
      <c r="C113" s="10" t="s">
        <v>219</v>
      </c>
      <c r="D113" s="11" t="s">
        <v>116</v>
      </c>
      <c r="E113" s="11">
        <v>0.34979999000000001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3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1">
        <v>0</v>
      </c>
      <c r="W113" s="11">
        <v>0</v>
      </c>
      <c r="X113" s="11">
        <v>0</v>
      </c>
      <c r="Y113" s="11">
        <v>0.10666666666666667</v>
      </c>
      <c r="Z113" s="11">
        <v>0</v>
      </c>
      <c r="AA113" s="11">
        <v>0</v>
      </c>
      <c r="AB113" s="11">
        <v>0</v>
      </c>
      <c r="AC113" s="11">
        <v>0</v>
      </c>
      <c r="AD113" s="11">
        <v>0</v>
      </c>
      <c r="AE113" s="11">
        <v>0</v>
      </c>
      <c r="AF113" s="11">
        <v>0</v>
      </c>
      <c r="AG113" s="11">
        <v>0</v>
      </c>
      <c r="AH113" s="11">
        <v>1</v>
      </c>
      <c r="AI113" s="11">
        <v>0</v>
      </c>
      <c r="AJ113" s="11">
        <v>0</v>
      </c>
      <c r="AK113" s="11">
        <v>0</v>
      </c>
      <c r="AL113" s="11">
        <v>0</v>
      </c>
      <c r="AM113" s="11">
        <v>0</v>
      </c>
      <c r="AN113" s="11">
        <v>0</v>
      </c>
      <c r="AO113" s="11">
        <v>0</v>
      </c>
      <c r="AP113" s="11">
        <v>0</v>
      </c>
      <c r="AQ113" s="11">
        <v>0</v>
      </c>
      <c r="AR113" s="11">
        <v>0</v>
      </c>
      <c r="AS113" s="11">
        <f t="shared" si="105"/>
        <v>0.24313332333333332</v>
      </c>
      <c r="AT113" s="11">
        <f t="shared" si="106"/>
        <v>0</v>
      </c>
      <c r="AU113" s="11">
        <f t="shared" si="107"/>
        <v>0</v>
      </c>
      <c r="AV113" s="11">
        <f t="shared" si="108"/>
        <v>0</v>
      </c>
      <c r="AW113" s="11">
        <f t="shared" si="109"/>
        <v>0</v>
      </c>
      <c r="AX113" s="11">
        <f t="shared" si="110"/>
        <v>0</v>
      </c>
      <c r="AY113" s="11">
        <f t="shared" si="111"/>
        <v>0</v>
      </c>
      <c r="AZ113" s="11">
        <f t="shared" si="112"/>
        <v>0</v>
      </c>
      <c r="BA113" s="11">
        <f t="shared" si="113"/>
        <v>0</v>
      </c>
      <c r="BB113" s="11">
        <f t="shared" si="114"/>
        <v>2</v>
      </c>
    </row>
    <row r="114" spans="1:54" ht="31.5" x14ac:dyDescent="0.25">
      <c r="A114" s="8" t="s">
        <v>114</v>
      </c>
      <c r="B114" s="9" t="s">
        <v>220</v>
      </c>
      <c r="C114" s="10" t="s">
        <v>221</v>
      </c>
      <c r="D114" s="11" t="s">
        <v>116</v>
      </c>
      <c r="E114" s="11">
        <v>0.95811109999999999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1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1">
        <v>0</v>
      </c>
      <c r="W114" s="11">
        <v>0</v>
      </c>
      <c r="X114" s="11">
        <v>0</v>
      </c>
      <c r="Y114" s="11">
        <v>0</v>
      </c>
      <c r="Z114" s="11">
        <v>0</v>
      </c>
      <c r="AA114" s="11">
        <v>0</v>
      </c>
      <c r="AB114" s="11">
        <v>0</v>
      </c>
      <c r="AC114" s="11">
        <v>0</v>
      </c>
      <c r="AD114" s="11">
        <v>0</v>
      </c>
      <c r="AE114" s="11">
        <v>0</v>
      </c>
      <c r="AF114" s="11">
        <v>0</v>
      </c>
      <c r="AG114" s="11">
        <v>0</v>
      </c>
      <c r="AH114" s="11">
        <v>0</v>
      </c>
      <c r="AI114" s="11">
        <v>0.95811109999999999</v>
      </c>
      <c r="AJ114" s="11">
        <v>0</v>
      </c>
      <c r="AK114" s="11">
        <v>0</v>
      </c>
      <c r="AL114" s="11">
        <v>0</v>
      </c>
      <c r="AM114" s="11">
        <v>0</v>
      </c>
      <c r="AN114" s="11">
        <v>0</v>
      </c>
      <c r="AO114" s="11">
        <v>0</v>
      </c>
      <c r="AP114" s="11">
        <v>0</v>
      </c>
      <c r="AQ114" s="11">
        <v>0</v>
      </c>
      <c r="AR114" s="11">
        <v>1</v>
      </c>
      <c r="AS114" s="11">
        <f t="shared" si="105"/>
        <v>0</v>
      </c>
      <c r="AT114" s="11">
        <f t="shared" si="106"/>
        <v>0</v>
      </c>
      <c r="AU114" s="11">
        <f t="shared" si="107"/>
        <v>0</v>
      </c>
      <c r="AV114" s="11">
        <f t="shared" si="108"/>
        <v>0</v>
      </c>
      <c r="AW114" s="11">
        <f t="shared" si="109"/>
        <v>0</v>
      </c>
      <c r="AX114" s="11">
        <f t="shared" si="110"/>
        <v>0</v>
      </c>
      <c r="AY114" s="11">
        <f t="shared" si="111"/>
        <v>0</v>
      </c>
      <c r="AZ114" s="11">
        <f t="shared" si="112"/>
        <v>0</v>
      </c>
      <c r="BA114" s="11">
        <f t="shared" si="113"/>
        <v>0</v>
      </c>
      <c r="BB114" s="11">
        <f t="shared" si="114"/>
        <v>0</v>
      </c>
    </row>
    <row r="119" spans="1:54" x14ac:dyDescent="0.25">
      <c r="D119" s="18"/>
    </row>
  </sheetData>
  <autoFilter ref="A14:BB114" xr:uid="{00000000-0001-0000-0000-000000000000}"/>
  <mergeCells count="10">
    <mergeCell ref="A10:A13"/>
    <mergeCell ref="B10:B13"/>
    <mergeCell ref="C10:C13"/>
    <mergeCell ref="D10:D13"/>
    <mergeCell ref="E10:BB11"/>
    <mergeCell ref="E12:N12"/>
    <mergeCell ref="O12:X12"/>
    <mergeCell ref="Y12:AH12"/>
    <mergeCell ref="AI12:AR12"/>
    <mergeCell ref="AS12:B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Асташова Наталья Вадимовна</dc:creator>
  <cp:lastModifiedBy>Евгения Игоревна</cp:lastModifiedBy>
  <dcterms:created xsi:type="dcterms:W3CDTF">2025-02-04T03:13:05Z</dcterms:created>
  <dcterms:modified xsi:type="dcterms:W3CDTF">2025-03-30T12:25:31Z</dcterms:modified>
</cp:coreProperties>
</file>