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3кв25\1 Рабочие\0 Шаблон\I1114_1025902545767\"/>
    </mc:Choice>
  </mc:AlternateContent>
  <xr:revisionPtr revIDLastSave="0" documentId="13_ncr:1_{EEE98F1D-B09F-43ED-A47D-4EFA99B8CBC5}" xr6:coauthVersionLast="47" xr6:coauthVersionMax="47" xr10:uidLastSave="{00000000-0000-0000-0000-000000000000}"/>
  <bookViews>
    <workbookView xWindow="-120" yWindow="-120" windowWidth="29040" windowHeight="15720" xr2:uid="{00000000-000D-0000-FFFF-FFFF00000000}"/>
  </bookViews>
  <sheets>
    <sheet name="Форма 11" sheetId="1" r:id="rId1"/>
  </sheets>
  <definedNames>
    <definedName name="_xlnm._FilterDatabase" localSheetId="0" hidden="1">'Форма 11'!$A$17:$X$150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I107" i="1" l="1"/>
  <c r="I98" i="1"/>
  <c r="J91" i="1"/>
  <c r="K91" i="1"/>
  <c r="E99" i="1"/>
  <c r="F99" i="1"/>
  <c r="G99" i="1"/>
  <c r="H99" i="1"/>
  <c r="J99" i="1"/>
  <c r="K99" i="1"/>
  <c r="D106" i="1"/>
  <c r="P106" i="1" s="1"/>
  <c r="Q106" i="1" s="1"/>
  <c r="D107" i="1"/>
  <c r="D97" i="1"/>
  <c r="R97" i="1" s="1"/>
  <c r="S97" i="1" s="1"/>
  <c r="D98" i="1"/>
  <c r="R98" i="1" s="1"/>
  <c r="S98" i="1" s="1"/>
  <c r="V33" i="1"/>
  <c r="W33" i="1" s="1"/>
  <c r="T33" i="1"/>
  <c r="U33" i="1" s="1"/>
  <c r="R33" i="1"/>
  <c r="S33" i="1" s="1"/>
  <c r="P33" i="1"/>
  <c r="Q33" i="1" s="1"/>
  <c r="N33" i="1"/>
  <c r="O33" i="1" s="1"/>
  <c r="I106" i="1" l="1"/>
  <c r="I33" i="1"/>
  <c r="V107" i="1"/>
  <c r="W107" i="1" s="1"/>
  <c r="P97" i="1"/>
  <c r="Q97" i="1" s="1"/>
  <c r="I36" i="1"/>
  <c r="R106" i="1"/>
  <c r="S106" i="1" s="1"/>
  <c r="T106" i="1"/>
  <c r="U106" i="1" s="1"/>
  <c r="T107" i="1"/>
  <c r="U107" i="1" s="1"/>
  <c r="I97" i="1"/>
  <c r="T98" i="1"/>
  <c r="U98" i="1" s="1"/>
  <c r="V106" i="1"/>
  <c r="W106" i="1" s="1"/>
  <c r="R107" i="1"/>
  <c r="S107" i="1" s="1"/>
  <c r="P107" i="1"/>
  <c r="Q107" i="1" s="1"/>
  <c r="N107" i="1"/>
  <c r="O107" i="1" s="1"/>
  <c r="P98" i="1"/>
  <c r="Q98" i="1" s="1"/>
  <c r="N98" i="1"/>
  <c r="O98" i="1" s="1"/>
  <c r="N106" i="1"/>
  <c r="O106" i="1" s="1"/>
  <c r="V97" i="1"/>
  <c r="W97" i="1" s="1"/>
  <c r="V98" i="1"/>
  <c r="W98" i="1" s="1"/>
  <c r="T97" i="1"/>
  <c r="U97" i="1" s="1"/>
  <c r="H36" i="1" l="1"/>
  <c r="G36" i="1" s="1"/>
  <c r="F36" i="1" s="1"/>
  <c r="E36" i="1" s="1"/>
  <c r="D36" i="1" s="1"/>
  <c r="V36" i="1" s="1"/>
  <c r="W36" i="1" s="1"/>
  <c r="I141" i="1"/>
  <c r="N97" i="1"/>
  <c r="O97" i="1" s="1"/>
  <c r="V144" i="1"/>
  <c r="W144" i="1" s="1"/>
  <c r="T144" i="1"/>
  <c r="U144" i="1" s="1"/>
  <c r="R144" i="1"/>
  <c r="S144" i="1" s="1"/>
  <c r="P144" i="1"/>
  <c r="Q144" i="1" s="1"/>
  <c r="N144" i="1"/>
  <c r="O144" i="1" s="1"/>
  <c r="V133" i="1"/>
  <c r="W133" i="1" s="1"/>
  <c r="T133" i="1"/>
  <c r="U133" i="1" s="1"/>
  <c r="R133" i="1"/>
  <c r="S133" i="1" s="1"/>
  <c r="P133" i="1"/>
  <c r="Q133" i="1" s="1"/>
  <c r="N133" i="1"/>
  <c r="O133" i="1" s="1"/>
  <c r="V54" i="1"/>
  <c r="W54" i="1" s="1"/>
  <c r="T54" i="1"/>
  <c r="U54" i="1" s="1"/>
  <c r="R54" i="1"/>
  <c r="S54" i="1" s="1"/>
  <c r="P54" i="1"/>
  <c r="Q54" i="1" s="1"/>
  <c r="N54" i="1"/>
  <c r="O54" i="1" s="1"/>
  <c r="V53" i="1"/>
  <c r="W53" i="1" s="1"/>
  <c r="T53" i="1"/>
  <c r="U53" i="1" s="1"/>
  <c r="R53" i="1"/>
  <c r="S53" i="1" s="1"/>
  <c r="P53" i="1"/>
  <c r="Q53" i="1" s="1"/>
  <c r="N53" i="1"/>
  <c r="O53" i="1" s="1"/>
  <c r="V52" i="1"/>
  <c r="W52" i="1" s="1"/>
  <c r="T52" i="1"/>
  <c r="U52" i="1" s="1"/>
  <c r="R52" i="1"/>
  <c r="S52" i="1" s="1"/>
  <c r="P52" i="1"/>
  <c r="Q52" i="1" s="1"/>
  <c r="N52" i="1"/>
  <c r="O52" i="1" s="1"/>
  <c r="V40" i="1"/>
  <c r="W40" i="1" s="1"/>
  <c r="T40" i="1"/>
  <c r="U40" i="1" s="1"/>
  <c r="R40" i="1"/>
  <c r="S40" i="1" s="1"/>
  <c r="P40" i="1"/>
  <c r="Q40" i="1" s="1"/>
  <c r="N40" i="1"/>
  <c r="O40" i="1" s="1"/>
  <c r="V38" i="1"/>
  <c r="W38" i="1" s="1"/>
  <c r="T38" i="1"/>
  <c r="U38" i="1" s="1"/>
  <c r="R38" i="1"/>
  <c r="S38" i="1" s="1"/>
  <c r="P38" i="1"/>
  <c r="Q38" i="1" s="1"/>
  <c r="N38" i="1"/>
  <c r="O38" i="1" s="1"/>
  <c r="V37" i="1"/>
  <c r="W37" i="1" s="1"/>
  <c r="T37" i="1"/>
  <c r="U37" i="1" s="1"/>
  <c r="R37" i="1"/>
  <c r="S37" i="1" s="1"/>
  <c r="P37" i="1"/>
  <c r="Q37" i="1" s="1"/>
  <c r="N37" i="1"/>
  <c r="O37" i="1" s="1"/>
  <c r="V35" i="1"/>
  <c r="W35" i="1" s="1"/>
  <c r="T35" i="1"/>
  <c r="U35" i="1" s="1"/>
  <c r="R35" i="1"/>
  <c r="S35" i="1" s="1"/>
  <c r="P35" i="1"/>
  <c r="Q35" i="1" s="1"/>
  <c r="N35" i="1"/>
  <c r="O35" i="1" s="1"/>
  <c r="V34" i="1"/>
  <c r="W34" i="1" s="1"/>
  <c r="T34" i="1"/>
  <c r="U34" i="1" s="1"/>
  <c r="R34" i="1"/>
  <c r="S34" i="1" s="1"/>
  <c r="P34" i="1"/>
  <c r="Q34" i="1" s="1"/>
  <c r="N34" i="1"/>
  <c r="O34" i="1" s="1"/>
  <c r="V32" i="1"/>
  <c r="W32" i="1" s="1"/>
  <c r="T32" i="1"/>
  <c r="U32" i="1" s="1"/>
  <c r="R32" i="1"/>
  <c r="S32" i="1" s="1"/>
  <c r="P32" i="1"/>
  <c r="Q32" i="1" s="1"/>
  <c r="N32" i="1"/>
  <c r="O32" i="1" s="1"/>
  <c r="I144" i="1"/>
  <c r="I38" i="1"/>
  <c r="I35" i="1"/>
  <c r="I34" i="1"/>
  <c r="E131" i="1"/>
  <c r="F131" i="1"/>
  <c r="G131" i="1"/>
  <c r="H131" i="1"/>
  <c r="J131" i="1"/>
  <c r="K131" i="1"/>
  <c r="M131" i="1"/>
  <c r="I29" i="1"/>
  <c r="I32" i="1"/>
  <c r="I39" i="1"/>
  <c r="I40" i="1"/>
  <c r="I52" i="1"/>
  <c r="I136" i="1"/>
  <c r="I137" i="1"/>
  <c r="I138" i="1"/>
  <c r="I139" i="1"/>
  <c r="I140" i="1"/>
  <c r="I143" i="1"/>
  <c r="I145" i="1"/>
  <c r="I146" i="1"/>
  <c r="I147" i="1"/>
  <c r="I148" i="1"/>
  <c r="I149" i="1"/>
  <c r="I150" i="1"/>
  <c r="E51" i="1"/>
  <c r="F51" i="1"/>
  <c r="G51" i="1"/>
  <c r="H51" i="1"/>
  <c r="J51" i="1"/>
  <c r="K51" i="1"/>
  <c r="M51" i="1"/>
  <c r="D51" i="1"/>
  <c r="J30" i="1"/>
  <c r="K30" i="1"/>
  <c r="L30" i="1"/>
  <c r="V39" i="1"/>
  <c r="W39" i="1" s="1"/>
  <c r="J115" i="1"/>
  <c r="K115" i="1"/>
  <c r="J70" i="1"/>
  <c r="K70" i="1"/>
  <c r="N36" i="1" l="1"/>
  <c r="O36" i="1" s="1"/>
  <c r="F30" i="1"/>
  <c r="R36" i="1"/>
  <c r="S36" i="1" s="1"/>
  <c r="T36" i="1"/>
  <c r="U36" i="1" s="1"/>
  <c r="H30" i="1"/>
  <c r="G30" i="1"/>
  <c r="G27" i="1" s="1"/>
  <c r="D30" i="1"/>
  <c r="P36" i="1"/>
  <c r="Q36" i="1" s="1"/>
  <c r="E30" i="1"/>
  <c r="E27" i="1" s="1"/>
  <c r="D29" i="1"/>
  <c r="V29" i="1" s="1"/>
  <c r="W29" i="1" s="1"/>
  <c r="D60" i="1"/>
  <c r="R60" i="1" s="1"/>
  <c r="S60" i="1" s="1"/>
  <c r="D63" i="1"/>
  <c r="D66" i="1"/>
  <c r="D69" i="1"/>
  <c r="D73" i="1"/>
  <c r="R73" i="1" s="1"/>
  <c r="S73" i="1" s="1"/>
  <c r="D76" i="1"/>
  <c r="P76" i="1" s="1"/>
  <c r="Q76" i="1" s="1"/>
  <c r="D79" i="1"/>
  <c r="D82" i="1"/>
  <c r="R82" i="1" s="1"/>
  <c r="S82" i="1" s="1"/>
  <c r="D85" i="1"/>
  <c r="P85" i="1" s="1"/>
  <c r="Q85" i="1" s="1"/>
  <c r="D88" i="1"/>
  <c r="R88" i="1" s="1"/>
  <c r="S88" i="1" s="1"/>
  <c r="D94" i="1"/>
  <c r="P94" i="1" s="1"/>
  <c r="Q94" i="1" s="1"/>
  <c r="D103" i="1"/>
  <c r="D110" i="1"/>
  <c r="R110" i="1" s="1"/>
  <c r="S110" i="1" s="1"/>
  <c r="D113" i="1"/>
  <c r="R113" i="1" s="1"/>
  <c r="S113" i="1" s="1"/>
  <c r="D117" i="1"/>
  <c r="D136" i="1"/>
  <c r="R136" i="1" s="1"/>
  <c r="S136" i="1" s="1"/>
  <c r="D139" i="1"/>
  <c r="T139" i="1" s="1"/>
  <c r="U139" i="1" s="1"/>
  <c r="D142" i="1"/>
  <c r="D146" i="1"/>
  <c r="V146" i="1" s="1"/>
  <c r="W146" i="1" s="1"/>
  <c r="D149" i="1"/>
  <c r="P149" i="1" s="1"/>
  <c r="Q149" i="1" s="1"/>
  <c r="D61" i="1"/>
  <c r="D64" i="1"/>
  <c r="D111" i="1"/>
  <c r="P111" i="1" s="1"/>
  <c r="Q111" i="1" s="1"/>
  <c r="D118" i="1"/>
  <c r="R118" i="1" s="1"/>
  <c r="S118" i="1" s="1"/>
  <c r="D137" i="1"/>
  <c r="V137" i="1" s="1"/>
  <c r="W137" i="1" s="1"/>
  <c r="D140" i="1"/>
  <c r="R140" i="1" s="1"/>
  <c r="S140" i="1" s="1"/>
  <c r="D147" i="1"/>
  <c r="V147" i="1" s="1"/>
  <c r="W147" i="1" s="1"/>
  <c r="I132" i="1"/>
  <c r="H70" i="1"/>
  <c r="H115" i="1"/>
  <c r="D58" i="1"/>
  <c r="R58" i="1" s="1"/>
  <c r="S58" i="1" s="1"/>
  <c r="D71" i="1"/>
  <c r="D74" i="1"/>
  <c r="D77" i="1"/>
  <c r="R77" i="1" s="1"/>
  <c r="S77" i="1" s="1"/>
  <c r="D83" i="1"/>
  <c r="R83" i="1" s="1"/>
  <c r="S83" i="1" s="1"/>
  <c r="D89" i="1"/>
  <c r="D104" i="1"/>
  <c r="D150" i="1"/>
  <c r="V150" i="1" s="1"/>
  <c r="W150" i="1" s="1"/>
  <c r="D101" i="1"/>
  <c r="D59" i="1"/>
  <c r="P59" i="1" s="1"/>
  <c r="Q59" i="1" s="1"/>
  <c r="D62" i="1"/>
  <c r="D65" i="1"/>
  <c r="D68" i="1"/>
  <c r="D75" i="1"/>
  <c r="D78" i="1"/>
  <c r="D81" i="1"/>
  <c r="D84" i="1"/>
  <c r="D87" i="1"/>
  <c r="R87" i="1" s="1"/>
  <c r="S87" i="1" s="1"/>
  <c r="D92" i="1"/>
  <c r="D96" i="1"/>
  <c r="R96" i="1" s="1"/>
  <c r="S96" i="1" s="1"/>
  <c r="D102" i="1"/>
  <c r="P102" i="1" s="1"/>
  <c r="Q102" i="1" s="1"/>
  <c r="D105" i="1"/>
  <c r="R105" i="1" s="1"/>
  <c r="S105" i="1" s="1"/>
  <c r="D112" i="1"/>
  <c r="D116" i="1"/>
  <c r="D138" i="1"/>
  <c r="V138" i="1" s="1"/>
  <c r="W138" i="1" s="1"/>
  <c r="D141" i="1"/>
  <c r="P141" i="1" s="1"/>
  <c r="Q141" i="1" s="1"/>
  <c r="D145" i="1"/>
  <c r="R145" i="1" s="1"/>
  <c r="S145" i="1" s="1"/>
  <c r="D148" i="1"/>
  <c r="P148" i="1" s="1"/>
  <c r="Q148" i="1" s="1"/>
  <c r="F70" i="1"/>
  <c r="F115" i="1"/>
  <c r="D86" i="1"/>
  <c r="R86" i="1" s="1"/>
  <c r="S86" i="1" s="1"/>
  <c r="G70" i="1"/>
  <c r="G115" i="1"/>
  <c r="E70" i="1"/>
  <c r="D67" i="1"/>
  <c r="D80" i="1"/>
  <c r="R80" i="1" s="1"/>
  <c r="S80" i="1" s="1"/>
  <c r="D95" i="1"/>
  <c r="D114" i="1"/>
  <c r="P114" i="1" s="1"/>
  <c r="Q114" i="1" s="1"/>
  <c r="D143" i="1"/>
  <c r="V143" i="1" s="1"/>
  <c r="W143" i="1" s="1"/>
  <c r="D132" i="1"/>
  <c r="E22" i="1"/>
  <c r="D100" i="1"/>
  <c r="D72" i="1"/>
  <c r="E115" i="1"/>
  <c r="N39" i="1"/>
  <c r="O39" i="1" s="1"/>
  <c r="P39" i="1"/>
  <c r="Q39" i="1" s="1"/>
  <c r="R39" i="1"/>
  <c r="S39" i="1" s="1"/>
  <c r="T39" i="1"/>
  <c r="U39" i="1" s="1"/>
  <c r="I31" i="1"/>
  <c r="F22" i="1"/>
  <c r="G22" i="1"/>
  <c r="H22" i="1"/>
  <c r="J22" i="1"/>
  <c r="K22" i="1"/>
  <c r="M22" i="1"/>
  <c r="E23" i="1"/>
  <c r="F23" i="1"/>
  <c r="G23" i="1"/>
  <c r="H23" i="1"/>
  <c r="I23" i="1"/>
  <c r="J23" i="1"/>
  <c r="K23" i="1"/>
  <c r="L23" i="1"/>
  <c r="M23" i="1"/>
  <c r="D23" i="1"/>
  <c r="H57" i="1"/>
  <c r="I28" i="1"/>
  <c r="L135" i="1"/>
  <c r="L24" i="1" s="1"/>
  <c r="N31" i="1"/>
  <c r="O31" i="1" s="1"/>
  <c r="P31" i="1"/>
  <c r="Q31" i="1" s="1"/>
  <c r="R31" i="1"/>
  <c r="S31" i="1" s="1"/>
  <c r="T31" i="1"/>
  <c r="U31" i="1" s="1"/>
  <c r="V31" i="1"/>
  <c r="W31" i="1" s="1"/>
  <c r="K135" i="1"/>
  <c r="K24" i="1" s="1"/>
  <c r="J135" i="1"/>
  <c r="J24" i="1" s="1"/>
  <c r="H135" i="1"/>
  <c r="H24" i="1" s="1"/>
  <c r="F135" i="1"/>
  <c r="F24" i="1" s="1"/>
  <c r="E135" i="1"/>
  <c r="E24" i="1" s="1"/>
  <c r="V134" i="1"/>
  <c r="W134" i="1" s="1"/>
  <c r="M128" i="1"/>
  <c r="M21" i="1" s="1"/>
  <c r="L128" i="1"/>
  <c r="L21" i="1" s="1"/>
  <c r="I128" i="1"/>
  <c r="I21" i="1" s="1"/>
  <c r="H128" i="1"/>
  <c r="H21" i="1" s="1"/>
  <c r="G128" i="1"/>
  <c r="G21" i="1" s="1"/>
  <c r="F128" i="1"/>
  <c r="F21" i="1" s="1"/>
  <c r="E128" i="1"/>
  <c r="E21" i="1" s="1"/>
  <c r="V129" i="1"/>
  <c r="W129" i="1" s="1"/>
  <c r="N129" i="1"/>
  <c r="O129" i="1" s="1"/>
  <c r="R129" i="1"/>
  <c r="S129" i="1" s="1"/>
  <c r="T129" i="1"/>
  <c r="U129" i="1" s="1"/>
  <c r="K128" i="1"/>
  <c r="K21" i="1" s="1"/>
  <c r="J128" i="1"/>
  <c r="J21" i="1" s="1"/>
  <c r="V124" i="1"/>
  <c r="W124" i="1" s="1"/>
  <c r="V123" i="1"/>
  <c r="W123" i="1" s="1"/>
  <c r="N123" i="1"/>
  <c r="O123" i="1" s="1"/>
  <c r="R123" i="1"/>
  <c r="S123" i="1" s="1"/>
  <c r="T123" i="1"/>
  <c r="U123" i="1" s="1"/>
  <c r="V122" i="1"/>
  <c r="W122" i="1" s="1"/>
  <c r="V120" i="1"/>
  <c r="W120" i="1" s="1"/>
  <c r="K109" i="1"/>
  <c r="J109" i="1"/>
  <c r="H109" i="1"/>
  <c r="G109" i="1"/>
  <c r="F109" i="1"/>
  <c r="E109" i="1"/>
  <c r="K57" i="1"/>
  <c r="J57" i="1"/>
  <c r="F57" i="1"/>
  <c r="E57" i="1"/>
  <c r="M49" i="1"/>
  <c r="K49" i="1"/>
  <c r="J49" i="1"/>
  <c r="H49" i="1"/>
  <c r="G49" i="1"/>
  <c r="F49" i="1"/>
  <c r="E49" i="1"/>
  <c r="V50" i="1"/>
  <c r="W50" i="1" s="1"/>
  <c r="N50" i="1"/>
  <c r="O50" i="1" s="1"/>
  <c r="R50" i="1"/>
  <c r="S50" i="1" s="1"/>
  <c r="T50" i="1"/>
  <c r="U50" i="1" s="1"/>
  <c r="V48" i="1"/>
  <c r="W48" i="1" s="1"/>
  <c r="N48" i="1"/>
  <c r="O48" i="1" s="1"/>
  <c r="R48" i="1"/>
  <c r="S48" i="1" s="1"/>
  <c r="T48" i="1"/>
  <c r="U48" i="1" s="1"/>
  <c r="M45" i="1"/>
  <c r="M44" i="1" s="1"/>
  <c r="L45" i="1"/>
  <c r="L44" i="1" s="1"/>
  <c r="I45" i="1"/>
  <c r="I44" i="1" s="1"/>
  <c r="H45" i="1"/>
  <c r="H44" i="1" s="1"/>
  <c r="E45" i="1"/>
  <c r="E44" i="1" s="1"/>
  <c r="V47" i="1"/>
  <c r="W47" i="1" s="1"/>
  <c r="V46" i="1"/>
  <c r="W46" i="1" s="1"/>
  <c r="N46" i="1"/>
  <c r="O46" i="1" s="1"/>
  <c r="R46" i="1"/>
  <c r="S46" i="1" s="1"/>
  <c r="T46" i="1"/>
  <c r="U46" i="1" s="1"/>
  <c r="K45" i="1"/>
  <c r="K44" i="1" s="1"/>
  <c r="J45" i="1"/>
  <c r="J44" i="1" s="1"/>
  <c r="G45" i="1"/>
  <c r="G44" i="1" s="1"/>
  <c r="F45" i="1"/>
  <c r="F44" i="1" s="1"/>
  <c r="M41" i="1"/>
  <c r="L41" i="1"/>
  <c r="I41" i="1"/>
  <c r="H41" i="1"/>
  <c r="E41" i="1"/>
  <c r="V43" i="1"/>
  <c r="W43" i="1" s="1"/>
  <c r="V42" i="1"/>
  <c r="W42" i="1" s="1"/>
  <c r="N42" i="1"/>
  <c r="O42" i="1" s="1"/>
  <c r="R42" i="1"/>
  <c r="S42" i="1" s="1"/>
  <c r="T42" i="1"/>
  <c r="U42" i="1" s="1"/>
  <c r="K41" i="1"/>
  <c r="J41" i="1"/>
  <c r="G41" i="1"/>
  <c r="F41" i="1"/>
  <c r="L27" i="1"/>
  <c r="K27" i="1"/>
  <c r="J27" i="1"/>
  <c r="R92" i="1" l="1"/>
  <c r="S92" i="1" s="1"/>
  <c r="D99" i="1"/>
  <c r="T136" i="1"/>
  <c r="U136" i="1" s="1"/>
  <c r="V136" i="1"/>
  <c r="W136" i="1" s="1"/>
  <c r="P69" i="1"/>
  <c r="Q69" i="1" s="1"/>
  <c r="R69" i="1"/>
  <c r="S69" i="1" s="1"/>
  <c r="R139" i="1"/>
  <c r="S139" i="1" s="1"/>
  <c r="R137" i="1"/>
  <c r="S137" i="1" s="1"/>
  <c r="P60" i="1"/>
  <c r="Q60" i="1" s="1"/>
  <c r="N147" i="1"/>
  <c r="O147" i="1" s="1"/>
  <c r="P103" i="1"/>
  <c r="Q103" i="1" s="1"/>
  <c r="R29" i="1"/>
  <c r="S29" i="1" s="1"/>
  <c r="N146" i="1"/>
  <c r="O146" i="1" s="1"/>
  <c r="P113" i="1"/>
  <c r="Q113" i="1" s="1"/>
  <c r="P146" i="1"/>
  <c r="Q146" i="1" s="1"/>
  <c r="P110" i="1"/>
  <c r="Q110" i="1" s="1"/>
  <c r="P29" i="1"/>
  <c r="Q29" i="1" s="1"/>
  <c r="V139" i="1"/>
  <c r="W139" i="1" s="1"/>
  <c r="N136" i="1"/>
  <c r="O136" i="1" s="1"/>
  <c r="R94" i="1"/>
  <c r="S94" i="1" s="1"/>
  <c r="P117" i="1"/>
  <c r="Q117" i="1" s="1"/>
  <c r="P136" i="1"/>
  <c r="Q136" i="1" s="1"/>
  <c r="R117" i="1"/>
  <c r="S117" i="1" s="1"/>
  <c r="P82" i="1"/>
  <c r="Q82" i="1" s="1"/>
  <c r="R85" i="1"/>
  <c r="S85" i="1" s="1"/>
  <c r="P96" i="1"/>
  <c r="Q96" i="1" s="1"/>
  <c r="R76" i="1"/>
  <c r="S76" i="1" s="1"/>
  <c r="R63" i="1"/>
  <c r="S63" i="1" s="1"/>
  <c r="R114" i="1"/>
  <c r="S114" i="1" s="1"/>
  <c r="P61" i="1"/>
  <c r="Q61" i="1" s="1"/>
  <c r="R101" i="1"/>
  <c r="S101" i="1" s="1"/>
  <c r="P64" i="1"/>
  <c r="Q64" i="1" s="1"/>
  <c r="P88" i="1"/>
  <c r="Q88" i="1" s="1"/>
  <c r="P142" i="1"/>
  <c r="Q142" i="1" s="1"/>
  <c r="P92" i="1"/>
  <c r="Q92" i="1" s="1"/>
  <c r="R64" i="1"/>
  <c r="S64" i="1" s="1"/>
  <c r="P139" i="1"/>
  <c r="Q139" i="1" s="1"/>
  <c r="R142" i="1"/>
  <c r="S142" i="1" s="1"/>
  <c r="N139" i="1"/>
  <c r="O139" i="1" s="1"/>
  <c r="R61" i="1"/>
  <c r="S61" i="1" s="1"/>
  <c r="R146" i="1"/>
  <c r="S146" i="1" s="1"/>
  <c r="R149" i="1"/>
  <c r="S149" i="1" s="1"/>
  <c r="P84" i="1"/>
  <c r="Q84" i="1" s="1"/>
  <c r="T146" i="1"/>
  <c r="U146" i="1" s="1"/>
  <c r="N29" i="1"/>
  <c r="O29" i="1" s="1"/>
  <c r="T149" i="1"/>
  <c r="U149" i="1" s="1"/>
  <c r="T142" i="1"/>
  <c r="U142" i="1" s="1"/>
  <c r="T29" i="1"/>
  <c r="U29" i="1" s="1"/>
  <c r="P66" i="1"/>
  <c r="Q66" i="1" s="1"/>
  <c r="P137" i="1"/>
  <c r="Q137" i="1" s="1"/>
  <c r="P73" i="1"/>
  <c r="Q73" i="1" s="1"/>
  <c r="P118" i="1"/>
  <c r="Q118" i="1" s="1"/>
  <c r="R66" i="1"/>
  <c r="S66" i="1" s="1"/>
  <c r="N137" i="1"/>
  <c r="O137" i="1" s="1"/>
  <c r="D115" i="1"/>
  <c r="R79" i="1"/>
  <c r="S79" i="1" s="1"/>
  <c r="V149" i="1"/>
  <c r="W149" i="1" s="1"/>
  <c r="R103" i="1"/>
  <c r="S103" i="1" s="1"/>
  <c r="P79" i="1"/>
  <c r="Q79" i="1" s="1"/>
  <c r="N149" i="1"/>
  <c r="O149" i="1" s="1"/>
  <c r="P63" i="1"/>
  <c r="Q63" i="1" s="1"/>
  <c r="T137" i="1"/>
  <c r="U137" i="1" s="1"/>
  <c r="V140" i="1"/>
  <c r="W140" i="1" s="1"/>
  <c r="R111" i="1"/>
  <c r="S111" i="1" s="1"/>
  <c r="T140" i="1"/>
  <c r="U140" i="1" s="1"/>
  <c r="N140" i="1"/>
  <c r="O140" i="1" s="1"/>
  <c r="V145" i="1"/>
  <c r="W145" i="1" s="1"/>
  <c r="P140" i="1"/>
  <c r="Q140" i="1" s="1"/>
  <c r="R84" i="1"/>
  <c r="S84" i="1" s="1"/>
  <c r="P147" i="1"/>
  <c r="Q147" i="1" s="1"/>
  <c r="T145" i="1"/>
  <c r="U145" i="1" s="1"/>
  <c r="P89" i="1"/>
  <c r="Q89" i="1" s="1"/>
  <c r="T147" i="1"/>
  <c r="U147" i="1" s="1"/>
  <c r="P87" i="1"/>
  <c r="Q87" i="1" s="1"/>
  <c r="R147" i="1"/>
  <c r="S147" i="1" s="1"/>
  <c r="P104" i="1"/>
  <c r="Q104" i="1" s="1"/>
  <c r="P62" i="1"/>
  <c r="Q62" i="1" s="1"/>
  <c r="P58" i="1"/>
  <c r="Q58" i="1" s="1"/>
  <c r="P101" i="1"/>
  <c r="Q101" i="1" s="1"/>
  <c r="R102" i="1"/>
  <c r="S102" i="1" s="1"/>
  <c r="R74" i="1"/>
  <c r="S74" i="1" s="1"/>
  <c r="P77" i="1"/>
  <c r="Q77" i="1" s="1"/>
  <c r="P74" i="1"/>
  <c r="Q74" i="1" s="1"/>
  <c r="P83" i="1"/>
  <c r="Q83" i="1" s="1"/>
  <c r="P105" i="1"/>
  <c r="Q105" i="1" s="1"/>
  <c r="R148" i="1"/>
  <c r="S148" i="1" s="1"/>
  <c r="N143" i="1"/>
  <c r="O143" i="1" s="1"/>
  <c r="P150" i="1"/>
  <c r="Q150" i="1" s="1"/>
  <c r="P71" i="1"/>
  <c r="Q71" i="1" s="1"/>
  <c r="R89" i="1"/>
  <c r="S89" i="1" s="1"/>
  <c r="R81" i="1"/>
  <c r="S81" i="1" s="1"/>
  <c r="T141" i="1"/>
  <c r="U141" i="1" s="1"/>
  <c r="N148" i="1"/>
  <c r="O148" i="1" s="1"/>
  <c r="R78" i="1"/>
  <c r="S78" i="1" s="1"/>
  <c r="T148" i="1"/>
  <c r="U148" i="1" s="1"/>
  <c r="T143" i="1"/>
  <c r="U143" i="1" s="1"/>
  <c r="V148" i="1"/>
  <c r="W148" i="1" s="1"/>
  <c r="R150" i="1"/>
  <c r="S150" i="1" s="1"/>
  <c r="P143" i="1"/>
  <c r="Q143" i="1" s="1"/>
  <c r="N150" i="1"/>
  <c r="O150" i="1" s="1"/>
  <c r="R104" i="1"/>
  <c r="S104" i="1" s="1"/>
  <c r="N145" i="1"/>
  <c r="O145" i="1" s="1"/>
  <c r="P81" i="1"/>
  <c r="Q81" i="1" s="1"/>
  <c r="P78" i="1"/>
  <c r="Q78" i="1" s="1"/>
  <c r="R143" i="1"/>
  <c r="S143" i="1" s="1"/>
  <c r="T150" i="1"/>
  <c r="U150" i="1" s="1"/>
  <c r="D70" i="1"/>
  <c r="P70" i="1" s="1"/>
  <c r="Q70" i="1" s="1"/>
  <c r="R71" i="1"/>
  <c r="S71" i="1" s="1"/>
  <c r="P145" i="1"/>
  <c r="Q145" i="1" s="1"/>
  <c r="P116" i="1"/>
  <c r="Q116" i="1" s="1"/>
  <c r="R62" i="1"/>
  <c r="S62" i="1" s="1"/>
  <c r="R116" i="1"/>
  <c r="S116" i="1" s="1"/>
  <c r="R75" i="1"/>
  <c r="S75" i="1" s="1"/>
  <c r="P75" i="1"/>
  <c r="Q75" i="1" s="1"/>
  <c r="V141" i="1"/>
  <c r="W141" i="1" s="1"/>
  <c r="P99" i="1"/>
  <c r="Q99" i="1" s="1"/>
  <c r="P138" i="1"/>
  <c r="Q138" i="1" s="1"/>
  <c r="R112" i="1"/>
  <c r="S112" i="1" s="1"/>
  <c r="P65" i="1"/>
  <c r="Q65" i="1" s="1"/>
  <c r="P68" i="1"/>
  <c r="Q68" i="1" s="1"/>
  <c r="R68" i="1"/>
  <c r="S68" i="1" s="1"/>
  <c r="N138" i="1"/>
  <c r="O138" i="1" s="1"/>
  <c r="R138" i="1"/>
  <c r="S138" i="1" s="1"/>
  <c r="R59" i="1"/>
  <c r="S59" i="1" s="1"/>
  <c r="D135" i="1"/>
  <c r="R65" i="1"/>
  <c r="S65" i="1" s="1"/>
  <c r="N141" i="1"/>
  <c r="O141" i="1" s="1"/>
  <c r="T138" i="1"/>
  <c r="U138" i="1" s="1"/>
  <c r="D109" i="1"/>
  <c r="R141" i="1"/>
  <c r="S141" i="1" s="1"/>
  <c r="P86" i="1"/>
  <c r="Q86" i="1" s="1"/>
  <c r="D57" i="1"/>
  <c r="R57" i="1" s="1"/>
  <c r="S57" i="1" s="1"/>
  <c r="P112" i="1"/>
  <c r="Q112" i="1" s="1"/>
  <c r="R67" i="1"/>
  <c r="S67" i="1" s="1"/>
  <c r="P67" i="1"/>
  <c r="Q67" i="1" s="1"/>
  <c r="P95" i="1"/>
  <c r="Q95" i="1" s="1"/>
  <c r="R95" i="1"/>
  <c r="S95" i="1" s="1"/>
  <c r="P80" i="1"/>
  <c r="Q80" i="1" s="1"/>
  <c r="D131" i="1"/>
  <c r="D22" i="1" s="1"/>
  <c r="P22" i="1" s="1"/>
  <c r="Q22" i="1" s="1"/>
  <c r="R132" i="1"/>
  <c r="S132" i="1" s="1"/>
  <c r="N132" i="1"/>
  <c r="O132" i="1" s="1"/>
  <c r="P132" i="1"/>
  <c r="Q132" i="1" s="1"/>
  <c r="V132" i="1"/>
  <c r="W132" i="1" s="1"/>
  <c r="T132" i="1"/>
  <c r="U132" i="1" s="1"/>
  <c r="R100" i="1"/>
  <c r="S100" i="1" s="1"/>
  <c r="P100" i="1"/>
  <c r="Q100" i="1" s="1"/>
  <c r="P72" i="1"/>
  <c r="Q72" i="1" s="1"/>
  <c r="R72" i="1"/>
  <c r="S72" i="1" s="1"/>
  <c r="G135" i="1"/>
  <c r="G24" i="1" s="1"/>
  <c r="G57" i="1"/>
  <c r="G56" i="1" s="1"/>
  <c r="K56" i="1"/>
  <c r="V23" i="1"/>
  <c r="W23" i="1" s="1"/>
  <c r="H56" i="1"/>
  <c r="J56" i="1"/>
  <c r="F108" i="1"/>
  <c r="T119" i="1"/>
  <c r="U119" i="1" s="1"/>
  <c r="N121" i="1"/>
  <c r="O121" i="1" s="1"/>
  <c r="V121" i="1"/>
  <c r="W121" i="1" s="1"/>
  <c r="E125" i="1"/>
  <c r="I125" i="1"/>
  <c r="M125" i="1"/>
  <c r="G125" i="1"/>
  <c r="K125" i="1"/>
  <c r="E108" i="1"/>
  <c r="K108" i="1"/>
  <c r="J90" i="1"/>
  <c r="G108" i="1"/>
  <c r="N126" i="1"/>
  <c r="O126" i="1" s="1"/>
  <c r="F125" i="1"/>
  <c r="K90" i="1"/>
  <c r="J108" i="1"/>
  <c r="R126" i="1"/>
  <c r="S126" i="1" s="1"/>
  <c r="J125" i="1"/>
  <c r="E26" i="1"/>
  <c r="E19" i="1" s="1"/>
  <c r="K26" i="1"/>
  <c r="K19" i="1" s="1"/>
  <c r="V51" i="1"/>
  <c r="W51" i="1" s="1"/>
  <c r="G26" i="1"/>
  <c r="G19" i="1" s="1"/>
  <c r="V126" i="1"/>
  <c r="W126" i="1" s="1"/>
  <c r="J26" i="1"/>
  <c r="J19" i="1" s="1"/>
  <c r="E56" i="1"/>
  <c r="H108" i="1"/>
  <c r="R119" i="1"/>
  <c r="S119" i="1" s="1"/>
  <c r="N119" i="1"/>
  <c r="O119" i="1" s="1"/>
  <c r="T126" i="1"/>
  <c r="U126" i="1" s="1"/>
  <c r="V127" i="1"/>
  <c r="W127" i="1" s="1"/>
  <c r="H125" i="1"/>
  <c r="L125" i="1"/>
  <c r="V119" i="1"/>
  <c r="W119" i="1" s="1"/>
  <c r="R121" i="1"/>
  <c r="S121" i="1" s="1"/>
  <c r="V130" i="1"/>
  <c r="W130" i="1" s="1"/>
  <c r="F56" i="1"/>
  <c r="T121" i="1"/>
  <c r="U121" i="1" s="1"/>
  <c r="P23" i="1"/>
  <c r="Q23" i="1" s="1"/>
  <c r="T23" i="1"/>
  <c r="U23" i="1" s="1"/>
  <c r="P30" i="1"/>
  <c r="Q30" i="1" s="1"/>
  <c r="T30" i="1"/>
  <c r="U30" i="1" s="1"/>
  <c r="P43" i="1"/>
  <c r="Q43" i="1" s="1"/>
  <c r="T43" i="1"/>
  <c r="U43" i="1" s="1"/>
  <c r="P47" i="1"/>
  <c r="Q47" i="1" s="1"/>
  <c r="T47" i="1"/>
  <c r="U47" i="1" s="1"/>
  <c r="P51" i="1"/>
  <c r="Q51" i="1" s="1"/>
  <c r="N23" i="1"/>
  <c r="O23" i="1" s="1"/>
  <c r="R23" i="1"/>
  <c r="S23" i="1" s="1"/>
  <c r="R30" i="1"/>
  <c r="S30" i="1" s="1"/>
  <c r="D41" i="1"/>
  <c r="P42" i="1"/>
  <c r="Q42" i="1" s="1"/>
  <c r="N43" i="1"/>
  <c r="O43" i="1" s="1"/>
  <c r="R43" i="1"/>
  <c r="S43" i="1" s="1"/>
  <c r="D45" i="1"/>
  <c r="D44" i="1" s="1"/>
  <c r="N44" i="1" s="1"/>
  <c r="O44" i="1" s="1"/>
  <c r="P46" i="1"/>
  <c r="Q46" i="1" s="1"/>
  <c r="N47" i="1"/>
  <c r="O47" i="1" s="1"/>
  <c r="R47" i="1"/>
  <c r="S47" i="1" s="1"/>
  <c r="P48" i="1"/>
  <c r="Q48" i="1" s="1"/>
  <c r="D49" i="1"/>
  <c r="P50" i="1"/>
  <c r="Q50" i="1" s="1"/>
  <c r="R51" i="1"/>
  <c r="S51" i="1" s="1"/>
  <c r="P120" i="1"/>
  <c r="Q120" i="1" s="1"/>
  <c r="T120" i="1"/>
  <c r="U120" i="1" s="1"/>
  <c r="P122" i="1"/>
  <c r="Q122" i="1" s="1"/>
  <c r="T122" i="1"/>
  <c r="U122" i="1" s="1"/>
  <c r="P124" i="1"/>
  <c r="Q124" i="1" s="1"/>
  <c r="T124" i="1"/>
  <c r="U124" i="1" s="1"/>
  <c r="P127" i="1"/>
  <c r="Q127" i="1" s="1"/>
  <c r="T127" i="1"/>
  <c r="U127" i="1" s="1"/>
  <c r="P130" i="1"/>
  <c r="Q130" i="1" s="1"/>
  <c r="T130" i="1"/>
  <c r="U130" i="1" s="1"/>
  <c r="P134" i="1"/>
  <c r="Q134" i="1" s="1"/>
  <c r="T134" i="1"/>
  <c r="U134" i="1" s="1"/>
  <c r="P119" i="1"/>
  <c r="Q119" i="1" s="1"/>
  <c r="N120" i="1"/>
  <c r="O120" i="1" s="1"/>
  <c r="R120" i="1"/>
  <c r="S120" i="1" s="1"/>
  <c r="P121" i="1"/>
  <c r="Q121" i="1" s="1"/>
  <c r="N122" i="1"/>
  <c r="O122" i="1" s="1"/>
  <c r="R122" i="1"/>
  <c r="S122" i="1" s="1"/>
  <c r="P123" i="1"/>
  <c r="Q123" i="1" s="1"/>
  <c r="N124" i="1"/>
  <c r="O124" i="1" s="1"/>
  <c r="R124" i="1"/>
  <c r="S124" i="1" s="1"/>
  <c r="D125" i="1"/>
  <c r="P126" i="1"/>
  <c r="Q126" i="1" s="1"/>
  <c r="N127" i="1"/>
  <c r="O127" i="1" s="1"/>
  <c r="R127" i="1"/>
  <c r="S127" i="1" s="1"/>
  <c r="D128" i="1"/>
  <c r="D21" i="1" s="1"/>
  <c r="P129" i="1"/>
  <c r="Q129" i="1" s="1"/>
  <c r="N130" i="1"/>
  <c r="O130" i="1" s="1"/>
  <c r="R130" i="1"/>
  <c r="S130" i="1" s="1"/>
  <c r="N134" i="1"/>
  <c r="O134" i="1" s="1"/>
  <c r="R134" i="1"/>
  <c r="S134" i="1" s="1"/>
  <c r="R115" i="1" l="1"/>
  <c r="S115" i="1" s="1"/>
  <c r="P115" i="1"/>
  <c r="Q115" i="1" s="1"/>
  <c r="P109" i="1"/>
  <c r="Q109" i="1" s="1"/>
  <c r="D108" i="1"/>
  <c r="R109" i="1"/>
  <c r="S109" i="1" s="1"/>
  <c r="R99" i="1"/>
  <c r="S99" i="1" s="1"/>
  <c r="P131" i="1"/>
  <c r="Q131" i="1" s="1"/>
  <c r="V131" i="1"/>
  <c r="W131" i="1" s="1"/>
  <c r="R131" i="1"/>
  <c r="S131" i="1" s="1"/>
  <c r="R70" i="1"/>
  <c r="S70" i="1" s="1"/>
  <c r="T135" i="1"/>
  <c r="U135" i="1" s="1"/>
  <c r="R135" i="1"/>
  <c r="S135" i="1" s="1"/>
  <c r="D24" i="1"/>
  <c r="P44" i="1"/>
  <c r="P135" i="1"/>
  <c r="Q135" i="1" s="1"/>
  <c r="D56" i="1"/>
  <c r="R56" i="1" s="1"/>
  <c r="S56" i="1" s="1"/>
  <c r="P57" i="1"/>
  <c r="Q57" i="1" s="1"/>
  <c r="R22" i="1"/>
  <c r="S22" i="1" s="1"/>
  <c r="V22" i="1"/>
  <c r="W22" i="1" s="1"/>
  <c r="K55" i="1"/>
  <c r="J55" i="1"/>
  <c r="T128" i="1"/>
  <c r="U128" i="1" s="1"/>
  <c r="P128" i="1"/>
  <c r="Q128" i="1" s="1"/>
  <c r="V128" i="1"/>
  <c r="W128" i="1" s="1"/>
  <c r="R128" i="1"/>
  <c r="S128" i="1" s="1"/>
  <c r="N128" i="1"/>
  <c r="O128" i="1" s="1"/>
  <c r="T125" i="1"/>
  <c r="U125" i="1" s="1"/>
  <c r="P125" i="1"/>
  <c r="Q125" i="1" s="1"/>
  <c r="V125" i="1"/>
  <c r="W125" i="1" s="1"/>
  <c r="R125" i="1"/>
  <c r="S125" i="1" s="1"/>
  <c r="N125" i="1"/>
  <c r="O125" i="1" s="1"/>
  <c r="P49" i="1"/>
  <c r="Q49" i="1" s="1"/>
  <c r="V49" i="1"/>
  <c r="W49" i="1" s="1"/>
  <c r="R49" i="1"/>
  <c r="S49" i="1" s="1"/>
  <c r="T45" i="1"/>
  <c r="U45" i="1" s="1"/>
  <c r="P45" i="1"/>
  <c r="Q45" i="1" s="1"/>
  <c r="V45" i="1"/>
  <c r="W45" i="1" s="1"/>
  <c r="R45" i="1"/>
  <c r="S45" i="1" s="1"/>
  <c r="N45" i="1"/>
  <c r="O45" i="1" s="1"/>
  <c r="T41" i="1"/>
  <c r="U41" i="1" s="1"/>
  <c r="P41" i="1"/>
  <c r="Q41" i="1" s="1"/>
  <c r="V41" i="1"/>
  <c r="W41" i="1" s="1"/>
  <c r="R41" i="1"/>
  <c r="S41" i="1" s="1"/>
  <c r="N41" i="1"/>
  <c r="O41" i="1" s="1"/>
  <c r="R108" i="1" l="1"/>
  <c r="S108" i="1" s="1"/>
  <c r="P108" i="1"/>
  <c r="Q108" i="1" s="1"/>
  <c r="P24" i="1"/>
  <c r="Q24" i="1" s="1"/>
  <c r="T24" i="1"/>
  <c r="U24" i="1" s="1"/>
  <c r="R24" i="1"/>
  <c r="S24" i="1" s="1"/>
  <c r="K25" i="1"/>
  <c r="K20" i="1"/>
  <c r="K18" i="1" s="1"/>
  <c r="J25" i="1"/>
  <c r="J20" i="1"/>
  <c r="J18" i="1" s="1"/>
  <c r="P56" i="1"/>
  <c r="Q56" i="1" s="1"/>
  <c r="V21" i="1"/>
  <c r="W21" i="1" s="1"/>
  <c r="R21" i="1"/>
  <c r="S21" i="1" s="1"/>
  <c r="N21" i="1"/>
  <c r="O21" i="1" s="1"/>
  <c r="T21" i="1"/>
  <c r="U21" i="1" s="1"/>
  <c r="P21" i="1"/>
  <c r="Q21" i="1" s="1"/>
  <c r="T44" i="1"/>
  <c r="U44" i="1" s="1"/>
  <c r="Q44" i="1"/>
  <c r="V44" i="1"/>
  <c r="W44" i="1" s="1"/>
  <c r="R44" i="1"/>
  <c r="S44" i="1" s="1"/>
  <c r="F27" i="1" l="1"/>
  <c r="F26" i="1" s="1"/>
  <c r="F19" i="1" s="1"/>
  <c r="H27" i="1"/>
  <c r="H26" i="1" s="1"/>
  <c r="H19" i="1" s="1"/>
  <c r="D28" i="1"/>
  <c r="N28" i="1" s="1"/>
  <c r="O28" i="1" s="1"/>
  <c r="V28" i="1" l="1"/>
  <c r="W28" i="1" s="1"/>
  <c r="R28" i="1"/>
  <c r="S28" i="1" s="1"/>
  <c r="P28" i="1"/>
  <c r="Q28" i="1" s="1"/>
  <c r="D27" i="1"/>
  <c r="T28" i="1"/>
  <c r="U28" i="1" s="1"/>
  <c r="P27" i="1" l="1"/>
  <c r="Q27" i="1" s="1"/>
  <c r="D26" i="1"/>
  <c r="T27" i="1"/>
  <c r="U27" i="1" s="1"/>
  <c r="R27" i="1"/>
  <c r="S27" i="1" s="1"/>
  <c r="D19" i="1" l="1"/>
  <c r="R26" i="1"/>
  <c r="S26" i="1" s="1"/>
  <c r="P26" i="1"/>
  <c r="Q26" i="1" s="1"/>
  <c r="P19" i="1" l="1"/>
  <c r="Q19" i="1" s="1"/>
  <c r="R19" i="1"/>
  <c r="S19" i="1" s="1"/>
  <c r="V69" i="1" l="1"/>
  <c r="W69" i="1" s="1"/>
  <c r="V83" i="1"/>
  <c r="W83" i="1" s="1"/>
  <c r="V89" i="1"/>
  <c r="W89" i="1" s="1"/>
  <c r="V64" i="1" l="1"/>
  <c r="W64" i="1" s="1"/>
  <c r="T78" i="1"/>
  <c r="U78" i="1" s="1"/>
  <c r="T118" i="1"/>
  <c r="U118" i="1" s="1"/>
  <c r="V116" i="1"/>
  <c r="W116" i="1" s="1"/>
  <c r="T116" i="1"/>
  <c r="U116" i="1" s="1"/>
  <c r="I116" i="1"/>
  <c r="L115" i="1"/>
  <c r="T115" i="1" s="1"/>
  <c r="U115" i="1" s="1"/>
  <c r="T84" i="1"/>
  <c r="U84" i="1" s="1"/>
  <c r="T72" i="1"/>
  <c r="U72" i="1" s="1"/>
  <c r="T117" i="1"/>
  <c r="U117" i="1" s="1"/>
  <c r="T100" i="1"/>
  <c r="U100" i="1" s="1"/>
  <c r="T101" i="1"/>
  <c r="U101" i="1" s="1"/>
  <c r="T83" i="1"/>
  <c r="U83" i="1" s="1"/>
  <c r="I83" i="1"/>
  <c r="T89" i="1"/>
  <c r="U89" i="1" s="1"/>
  <c r="I89" i="1"/>
  <c r="T65" i="1"/>
  <c r="U65" i="1" s="1"/>
  <c r="V82" i="1"/>
  <c r="W82" i="1" s="1"/>
  <c r="T111" i="1"/>
  <c r="U111" i="1" s="1"/>
  <c r="I69" i="1"/>
  <c r="T69" i="1"/>
  <c r="U69" i="1" s="1"/>
  <c r="V78" i="1"/>
  <c r="W78" i="1" s="1"/>
  <c r="V65" i="1"/>
  <c r="W65" i="1" s="1"/>
  <c r="V84" i="1"/>
  <c r="W84" i="1" s="1"/>
  <c r="V72" i="1"/>
  <c r="W72" i="1" s="1"/>
  <c r="V118" i="1"/>
  <c r="W118" i="1" s="1"/>
  <c r="V105" i="1"/>
  <c r="W105" i="1" s="1"/>
  <c r="V117" i="1"/>
  <c r="W117" i="1" s="1"/>
  <c r="V111" i="1"/>
  <c r="W111" i="1" s="1"/>
  <c r="V101" i="1"/>
  <c r="W101" i="1" s="1"/>
  <c r="V88" i="1"/>
  <c r="W88" i="1" s="1"/>
  <c r="V104" i="1"/>
  <c r="W104" i="1" s="1"/>
  <c r="I53" i="1" l="1"/>
  <c r="I37" i="1"/>
  <c r="M30" i="1"/>
  <c r="I111" i="1"/>
  <c r="I72" i="1"/>
  <c r="T63" i="1"/>
  <c r="U63" i="1" s="1"/>
  <c r="I105" i="1"/>
  <c r="T105" i="1"/>
  <c r="U105" i="1" s="1"/>
  <c r="N116" i="1"/>
  <c r="O116" i="1" s="1"/>
  <c r="V94" i="1"/>
  <c r="W94" i="1" s="1"/>
  <c r="M115" i="1"/>
  <c r="V115" i="1" s="1"/>
  <c r="W115" i="1" s="1"/>
  <c r="V63" i="1"/>
  <c r="W63" i="1" s="1"/>
  <c r="I118" i="1"/>
  <c r="V102" i="1"/>
  <c r="W102" i="1" s="1"/>
  <c r="V67" i="1"/>
  <c r="W67" i="1" s="1"/>
  <c r="N83" i="1"/>
  <c r="O83" i="1" s="1"/>
  <c r="T59" i="1"/>
  <c r="U59" i="1" s="1"/>
  <c r="V95" i="1"/>
  <c r="W95" i="1" s="1"/>
  <c r="T67" i="1"/>
  <c r="U67" i="1" s="1"/>
  <c r="V74" i="1"/>
  <c r="W74" i="1" s="1"/>
  <c r="V77" i="1"/>
  <c r="W77" i="1" s="1"/>
  <c r="V76" i="1"/>
  <c r="W76" i="1" s="1"/>
  <c r="N89" i="1"/>
  <c r="O89" i="1" s="1"/>
  <c r="I78" i="1"/>
  <c r="T102" i="1"/>
  <c r="U102" i="1" s="1"/>
  <c r="I102" i="1"/>
  <c r="T66" i="1"/>
  <c r="U66" i="1" s="1"/>
  <c r="T104" i="1"/>
  <c r="U104" i="1" s="1"/>
  <c r="I104" i="1"/>
  <c r="V114" i="1"/>
  <c r="W114" i="1" s="1"/>
  <c r="N69" i="1"/>
  <c r="O69" i="1" s="1"/>
  <c r="I101" i="1"/>
  <c r="I84" i="1"/>
  <c r="T71" i="1"/>
  <c r="U71" i="1" s="1"/>
  <c r="T82" i="1"/>
  <c r="U82" i="1" s="1"/>
  <c r="I82" i="1"/>
  <c r="T81" i="1"/>
  <c r="U81" i="1" s="1"/>
  <c r="I117" i="1"/>
  <c r="V103" i="1"/>
  <c r="W103" i="1" s="1"/>
  <c r="V66" i="1"/>
  <c r="W66" i="1" s="1"/>
  <c r="V113" i="1"/>
  <c r="W113" i="1" s="1"/>
  <c r="T88" i="1"/>
  <c r="U88" i="1" s="1"/>
  <c r="I88" i="1"/>
  <c r="V112" i="1"/>
  <c r="W112" i="1" s="1"/>
  <c r="V75" i="1"/>
  <c r="W75" i="1" s="1"/>
  <c r="V100" i="1"/>
  <c r="W100" i="1" s="1"/>
  <c r="I58" i="1"/>
  <c r="T58" i="1"/>
  <c r="U58" i="1" s="1"/>
  <c r="T77" i="1"/>
  <c r="U77" i="1" s="1"/>
  <c r="V80" i="1"/>
  <c r="W80" i="1" s="1"/>
  <c r="I65" i="1"/>
  <c r="T86" i="1"/>
  <c r="U86" i="1" s="1"/>
  <c r="V81" i="1"/>
  <c r="W81" i="1" s="1"/>
  <c r="V87" i="1"/>
  <c r="W87" i="1" s="1"/>
  <c r="V61" i="1"/>
  <c r="W61" i="1" s="1"/>
  <c r="V60" i="1"/>
  <c r="W60" i="1" s="1"/>
  <c r="V68" i="1"/>
  <c r="W68" i="1" s="1"/>
  <c r="V73" i="1"/>
  <c r="W73" i="1" s="1"/>
  <c r="V96" i="1"/>
  <c r="W96" i="1" s="1"/>
  <c r="V59" i="1"/>
  <c r="W59" i="1" s="1"/>
  <c r="V79" i="1"/>
  <c r="W79" i="1" s="1"/>
  <c r="V86" i="1"/>
  <c r="W86" i="1" s="1"/>
  <c r="V85" i="1"/>
  <c r="W85" i="1" s="1"/>
  <c r="V62" i="1"/>
  <c r="W62" i="1" s="1"/>
  <c r="I71" i="1"/>
  <c r="I100" i="1"/>
  <c r="V58" i="1"/>
  <c r="W58" i="1" s="1"/>
  <c r="T64" i="1"/>
  <c r="U64" i="1" s="1"/>
  <c r="I64" i="1"/>
  <c r="I115" i="1" l="1"/>
  <c r="N115" i="1" s="1"/>
  <c r="O115" i="1" s="1"/>
  <c r="N72" i="1"/>
  <c r="O72" i="1" s="1"/>
  <c r="I59" i="1"/>
  <c r="N111" i="1"/>
  <c r="O111" i="1" s="1"/>
  <c r="L57" i="1"/>
  <c r="I93" i="1"/>
  <c r="M27" i="1"/>
  <c r="V30" i="1"/>
  <c r="W30" i="1" s="1"/>
  <c r="I30" i="1"/>
  <c r="I86" i="1"/>
  <c r="N100" i="1"/>
  <c r="O100" i="1" s="1"/>
  <c r="I62" i="1"/>
  <c r="T62" i="1"/>
  <c r="U62" i="1" s="1"/>
  <c r="N58" i="1"/>
  <c r="O58" i="1" s="1"/>
  <c r="N78" i="1"/>
  <c r="O78" i="1" s="1"/>
  <c r="I110" i="1"/>
  <c r="T110" i="1"/>
  <c r="U110" i="1" s="1"/>
  <c r="N104" i="1"/>
  <c r="O104" i="1" s="1"/>
  <c r="T95" i="1"/>
  <c r="U95" i="1" s="1"/>
  <c r="I95" i="1"/>
  <c r="T73" i="1"/>
  <c r="U73" i="1" s="1"/>
  <c r="I73" i="1"/>
  <c r="N101" i="1"/>
  <c r="O101" i="1" s="1"/>
  <c r="I114" i="1"/>
  <c r="T114" i="1"/>
  <c r="U114" i="1" s="1"/>
  <c r="T60" i="1"/>
  <c r="U60" i="1" s="1"/>
  <c r="I60" i="1"/>
  <c r="I74" i="1"/>
  <c r="T74" i="1"/>
  <c r="U74" i="1" s="1"/>
  <c r="N118" i="1"/>
  <c r="O118" i="1" s="1"/>
  <c r="H93" i="1"/>
  <c r="N71" i="1"/>
  <c r="O71" i="1" s="1"/>
  <c r="V71" i="1"/>
  <c r="W71" i="1" s="1"/>
  <c r="M70" i="1"/>
  <c r="V70" i="1" s="1"/>
  <c r="W70" i="1" s="1"/>
  <c r="N59" i="1"/>
  <c r="O59" i="1" s="1"/>
  <c r="I68" i="1"/>
  <c r="T68" i="1"/>
  <c r="U68" i="1" s="1"/>
  <c r="M99" i="1"/>
  <c r="V99" i="1" s="1"/>
  <c r="W99" i="1" s="1"/>
  <c r="N65" i="1"/>
  <c r="O65" i="1" s="1"/>
  <c r="N117" i="1"/>
  <c r="O117" i="1" s="1"/>
  <c r="I85" i="1"/>
  <c r="T85" i="1"/>
  <c r="U85" i="1" s="1"/>
  <c r="I61" i="1"/>
  <c r="T61" i="1"/>
  <c r="U61" i="1" s="1"/>
  <c r="N88" i="1"/>
  <c r="O88" i="1" s="1"/>
  <c r="N82" i="1"/>
  <c r="O82" i="1" s="1"/>
  <c r="T79" i="1"/>
  <c r="U79" i="1" s="1"/>
  <c r="I79" i="1"/>
  <c r="I77" i="1"/>
  <c r="I66" i="1"/>
  <c r="L91" i="1"/>
  <c r="I92" i="1"/>
  <c r="T92" i="1"/>
  <c r="U92" i="1" s="1"/>
  <c r="N105" i="1"/>
  <c r="O105" i="1" s="1"/>
  <c r="I96" i="1"/>
  <c r="T96" i="1"/>
  <c r="U96" i="1" s="1"/>
  <c r="T57" i="1"/>
  <c r="U57" i="1" s="1"/>
  <c r="N102" i="1"/>
  <c r="O102" i="1" s="1"/>
  <c r="N84" i="1"/>
  <c r="O84" i="1" s="1"/>
  <c r="T75" i="1"/>
  <c r="U75" i="1" s="1"/>
  <c r="I75" i="1"/>
  <c r="I81" i="1"/>
  <c r="T87" i="1"/>
  <c r="U87" i="1" s="1"/>
  <c r="I87" i="1"/>
  <c r="I113" i="1"/>
  <c r="T113" i="1"/>
  <c r="U113" i="1" s="1"/>
  <c r="L70" i="1"/>
  <c r="T70" i="1" s="1"/>
  <c r="U70" i="1" s="1"/>
  <c r="I67" i="1"/>
  <c r="M91" i="1"/>
  <c r="V92" i="1"/>
  <c r="W92" i="1" s="1"/>
  <c r="I63" i="1"/>
  <c r="T94" i="1"/>
  <c r="U94" i="1" s="1"/>
  <c r="I94" i="1"/>
  <c r="T103" i="1"/>
  <c r="U103" i="1" s="1"/>
  <c r="I103" i="1"/>
  <c r="M109" i="1"/>
  <c r="V110" i="1"/>
  <c r="W110" i="1" s="1"/>
  <c r="I76" i="1"/>
  <c r="T76" i="1"/>
  <c r="U76" i="1" s="1"/>
  <c r="I80" i="1"/>
  <c r="T80" i="1"/>
  <c r="U80" i="1" s="1"/>
  <c r="N64" i="1"/>
  <c r="O64" i="1" s="1"/>
  <c r="M57" i="1"/>
  <c r="L99" i="1"/>
  <c r="T99" i="1" s="1"/>
  <c r="U99" i="1" s="1"/>
  <c r="N86" i="1" l="1"/>
  <c r="O86" i="1" s="1"/>
  <c r="M90" i="1"/>
  <c r="I27" i="1"/>
  <c r="N30" i="1"/>
  <c r="O30" i="1" s="1"/>
  <c r="M26" i="1"/>
  <c r="V27" i="1"/>
  <c r="W27" i="1" s="1"/>
  <c r="I70" i="1"/>
  <c r="N70" i="1" s="1"/>
  <c r="O70" i="1" s="1"/>
  <c r="L90" i="1"/>
  <c r="I57" i="1"/>
  <c r="N57" i="1"/>
  <c r="O57" i="1" s="1"/>
  <c r="I56" i="1"/>
  <c r="N66" i="1"/>
  <c r="O66" i="1" s="1"/>
  <c r="N77" i="1"/>
  <c r="O77" i="1" s="1"/>
  <c r="N67" i="1"/>
  <c r="O67" i="1" s="1"/>
  <c r="N113" i="1"/>
  <c r="O113" i="1" s="1"/>
  <c r="N73" i="1"/>
  <c r="O73" i="1" s="1"/>
  <c r="N68" i="1"/>
  <c r="O68" i="1" s="1"/>
  <c r="N110" i="1"/>
  <c r="O110" i="1" s="1"/>
  <c r="N80" i="1"/>
  <c r="O80" i="1" s="1"/>
  <c r="N79" i="1"/>
  <c r="O79" i="1" s="1"/>
  <c r="G93" i="1"/>
  <c r="H91" i="1"/>
  <c r="H90" i="1" s="1"/>
  <c r="H55" i="1" s="1"/>
  <c r="N87" i="1"/>
  <c r="O87" i="1" s="1"/>
  <c r="N96" i="1"/>
  <c r="O96" i="1" s="1"/>
  <c r="N62" i="1"/>
  <c r="O62" i="1" s="1"/>
  <c r="N103" i="1"/>
  <c r="O103" i="1" s="1"/>
  <c r="N74" i="1"/>
  <c r="O74" i="1" s="1"/>
  <c r="I99" i="1"/>
  <c r="N99" i="1" s="1"/>
  <c r="O99" i="1" s="1"/>
  <c r="I91" i="1"/>
  <c r="I90" i="1" s="1"/>
  <c r="N92" i="1"/>
  <c r="O92" i="1" s="1"/>
  <c r="N63" i="1"/>
  <c r="O63" i="1" s="1"/>
  <c r="N85" i="1"/>
  <c r="O85" i="1" s="1"/>
  <c r="N114" i="1"/>
  <c r="O114" i="1" s="1"/>
  <c r="N76" i="1"/>
  <c r="O76" i="1" s="1"/>
  <c r="M108" i="1"/>
  <c r="V108" i="1" s="1"/>
  <c r="W108" i="1" s="1"/>
  <c r="V109" i="1"/>
  <c r="W109" i="1" s="1"/>
  <c r="L56" i="1"/>
  <c r="N95" i="1"/>
  <c r="O95" i="1" s="1"/>
  <c r="M56" i="1"/>
  <c r="V57" i="1"/>
  <c r="W57" i="1" s="1"/>
  <c r="N81" i="1"/>
  <c r="O81" i="1" s="1"/>
  <c r="N60" i="1"/>
  <c r="O60" i="1" s="1"/>
  <c r="N94" i="1"/>
  <c r="O94" i="1" s="1"/>
  <c r="N75" i="1"/>
  <c r="O75" i="1" s="1"/>
  <c r="N61" i="1"/>
  <c r="O61" i="1" s="1"/>
  <c r="M19" i="1" l="1"/>
  <c r="V19" i="1" s="1"/>
  <c r="W19" i="1" s="1"/>
  <c r="V26" i="1"/>
  <c r="W26" i="1" s="1"/>
  <c r="N27" i="1"/>
  <c r="O27" i="1" s="1"/>
  <c r="V56" i="1"/>
  <c r="W56" i="1" s="1"/>
  <c r="M55" i="1"/>
  <c r="T56" i="1"/>
  <c r="U56" i="1" s="1"/>
  <c r="N56" i="1"/>
  <c r="O56" i="1" s="1"/>
  <c r="H20" i="1"/>
  <c r="H18" i="1" s="1"/>
  <c r="H25" i="1"/>
  <c r="F93" i="1"/>
  <c r="G91" i="1"/>
  <c r="G90" i="1" s="1"/>
  <c r="G55" i="1" s="1"/>
  <c r="I133" i="1" l="1"/>
  <c r="L131" i="1"/>
  <c r="I54" i="1"/>
  <c r="L51" i="1"/>
  <c r="E93" i="1"/>
  <c r="F91" i="1"/>
  <c r="F90" i="1" s="1"/>
  <c r="F55" i="1" s="1"/>
  <c r="M20" i="1"/>
  <c r="G20" i="1"/>
  <c r="G18" i="1" s="1"/>
  <c r="G25" i="1"/>
  <c r="L49" i="1" l="1"/>
  <c r="T51" i="1"/>
  <c r="U51" i="1" s="1"/>
  <c r="I51" i="1"/>
  <c r="L22" i="1"/>
  <c r="T22" i="1" s="1"/>
  <c r="U22" i="1" s="1"/>
  <c r="T131" i="1"/>
  <c r="U131" i="1" s="1"/>
  <c r="I131" i="1"/>
  <c r="F20" i="1"/>
  <c r="F18" i="1" s="1"/>
  <c r="F25" i="1"/>
  <c r="D93" i="1"/>
  <c r="E91" i="1"/>
  <c r="E90" i="1" s="1"/>
  <c r="E55" i="1" s="1"/>
  <c r="I22" i="1" l="1"/>
  <c r="N22" i="1" s="1"/>
  <c r="O22" i="1" s="1"/>
  <c r="N131" i="1"/>
  <c r="O131" i="1" s="1"/>
  <c r="I49" i="1"/>
  <c r="N51" i="1"/>
  <c r="O51" i="1" s="1"/>
  <c r="L26" i="1"/>
  <c r="T49" i="1"/>
  <c r="U49" i="1" s="1"/>
  <c r="E20" i="1"/>
  <c r="E18" i="1" s="1"/>
  <c r="E25" i="1"/>
  <c r="V93" i="1"/>
  <c r="W93" i="1" s="1"/>
  <c r="R93" i="1"/>
  <c r="S93" i="1" s="1"/>
  <c r="D91" i="1"/>
  <c r="N93" i="1"/>
  <c r="O93" i="1" s="1"/>
  <c r="P93" i="1"/>
  <c r="Q93" i="1" s="1"/>
  <c r="T93" i="1"/>
  <c r="U93" i="1" s="1"/>
  <c r="L19" i="1" l="1"/>
  <c r="T19" i="1" s="1"/>
  <c r="U19" i="1" s="1"/>
  <c r="T26" i="1"/>
  <c r="U26" i="1" s="1"/>
  <c r="N49" i="1"/>
  <c r="O49" i="1" s="1"/>
  <c r="I26" i="1"/>
  <c r="D90" i="1"/>
  <c r="R91" i="1"/>
  <c r="S91" i="1" s="1"/>
  <c r="P91" i="1"/>
  <c r="Q91" i="1" s="1"/>
  <c r="T91" i="1"/>
  <c r="U91" i="1" s="1"/>
  <c r="V91" i="1"/>
  <c r="W91" i="1" s="1"/>
  <c r="N91" i="1"/>
  <c r="O91" i="1" s="1"/>
  <c r="I19" i="1" l="1"/>
  <c r="N19" i="1" s="1"/>
  <c r="O19" i="1" s="1"/>
  <c r="N26" i="1"/>
  <c r="O26" i="1" s="1"/>
  <c r="R90" i="1"/>
  <c r="S90" i="1" s="1"/>
  <c r="D55" i="1"/>
  <c r="P90" i="1"/>
  <c r="Q90" i="1" s="1"/>
  <c r="T90" i="1"/>
  <c r="U90" i="1" s="1"/>
  <c r="V90" i="1"/>
  <c r="W90" i="1" s="1"/>
  <c r="N90" i="1"/>
  <c r="O90" i="1" s="1"/>
  <c r="P55" i="1" l="1"/>
  <c r="Q55" i="1" s="1"/>
  <c r="D20" i="1"/>
  <c r="R55" i="1"/>
  <c r="S55" i="1" s="1"/>
  <c r="V55" i="1"/>
  <c r="W55" i="1" s="1"/>
  <c r="D25" i="1"/>
  <c r="I142" i="1" l="1"/>
  <c r="M135" i="1"/>
  <c r="V142" i="1"/>
  <c r="W142" i="1" s="1"/>
  <c r="T112" i="1"/>
  <c r="U112" i="1" s="1"/>
  <c r="L109" i="1"/>
  <c r="I112" i="1"/>
  <c r="P25" i="1"/>
  <c r="Q25" i="1" s="1"/>
  <c r="R25" i="1"/>
  <c r="S25" i="1" s="1"/>
  <c r="R20" i="1"/>
  <c r="S20" i="1" s="1"/>
  <c r="P20" i="1"/>
  <c r="Q20" i="1" s="1"/>
  <c r="V20" i="1"/>
  <c r="W20" i="1" s="1"/>
  <c r="D18" i="1"/>
  <c r="I109" i="1" l="1"/>
  <c r="N112" i="1"/>
  <c r="O112" i="1" s="1"/>
  <c r="L108" i="1"/>
  <c r="T109" i="1"/>
  <c r="U109" i="1" s="1"/>
  <c r="M24" i="1"/>
  <c r="V135" i="1"/>
  <c r="W135" i="1" s="1"/>
  <c r="M25" i="1"/>
  <c r="V25" i="1" s="1"/>
  <c r="W25" i="1" s="1"/>
  <c r="N142" i="1"/>
  <c r="O142" i="1" s="1"/>
  <c r="I135" i="1"/>
  <c r="P18" i="1"/>
  <c r="Q18" i="1" s="1"/>
  <c r="R18" i="1"/>
  <c r="S18" i="1" s="1"/>
  <c r="I24" i="1" l="1"/>
  <c r="N24" i="1" s="1"/>
  <c r="O24" i="1" s="1"/>
  <c r="N135" i="1"/>
  <c r="O135" i="1" s="1"/>
  <c r="V24" i="1"/>
  <c r="W24" i="1" s="1"/>
  <c r="M18" i="1"/>
  <c r="V18" i="1" s="1"/>
  <c r="W18" i="1" s="1"/>
  <c r="T108" i="1"/>
  <c r="U108" i="1" s="1"/>
  <c r="L55" i="1"/>
  <c r="I108" i="1"/>
  <c r="N109" i="1"/>
  <c r="O109" i="1" s="1"/>
  <c r="N108" i="1" l="1"/>
  <c r="O108" i="1" s="1"/>
  <c r="I55" i="1"/>
  <c r="L20" i="1"/>
  <c r="L25" i="1"/>
  <c r="T25" i="1" s="1"/>
  <c r="U25" i="1" s="1"/>
  <c r="T55" i="1"/>
  <c r="U55" i="1" s="1"/>
  <c r="I20" i="1" l="1"/>
  <c r="I25" i="1"/>
  <c r="N25" i="1" s="1"/>
  <c r="O25" i="1" s="1"/>
  <c r="N55" i="1"/>
  <c r="O55" i="1" s="1"/>
  <c r="L18" i="1"/>
  <c r="T18" i="1" s="1"/>
  <c r="U18" i="1" s="1"/>
  <c r="T20" i="1"/>
  <c r="U20" i="1" s="1"/>
  <c r="I18" i="1" l="1"/>
  <c r="N18" i="1" s="1"/>
  <c r="O18" i="1" s="1"/>
  <c r="N20" i="1"/>
  <c r="O20" i="1" s="1"/>
</calcChain>
</file>

<file path=xl/sharedStrings.xml><?xml version="1.0" encoding="utf-8"?>
<sst xmlns="http://schemas.openxmlformats.org/spreadsheetml/2006/main" count="644" uniqueCount="302">
  <si>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</si>
  <si>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</si>
  <si>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</si>
  <si>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</si>
  <si>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</si>
  <si>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</si>
  <si>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</si>
  <si>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</si>
  <si>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</si>
  <si>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</si>
  <si>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</si>
  <si>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</si>
  <si>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</si>
  <si>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</si>
  <si>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</si>
  <si>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</si>
  <si>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</si>
  <si>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</si>
  <si>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</si>
  <si>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</si>
  <si>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</si>
  <si>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</si>
  <si>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</si>
  <si>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</si>
  <si>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</si>
  <si>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</si>
  <si>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</si>
  <si>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</si>
  <si>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</si>
  <si>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</si>
  <si>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</si>
  <si>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</si>
  <si>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</si>
  <si>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</si>
  <si>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</si>
  <si>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</si>
  <si>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</si>
  <si>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</si>
  <si>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</si>
  <si>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</si>
  <si>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</si>
  <si>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</si>
  <si>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</si>
  <si>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</si>
  <si>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</si>
  <si>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</si>
  <si>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</si>
  <si>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</si>
  <si>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</si>
  <si>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</si>
  <si>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</si>
  <si>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</si>
  <si>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</si>
  <si>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</si>
  <si>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</si>
  <si>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</si>
  <si>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</si>
  <si>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</si>
  <si>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</si>
  <si>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</si>
  <si>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</si>
  <si>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</si>
  <si>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</si>
  <si>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</si>
  <si>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</si>
  <si>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</si>
  <si>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</si>
  <si>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</si>
  <si>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</si>
  <si>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</si>
  <si>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</si>
  <si>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</si>
  <si>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</si>
  <si>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</si>
  <si>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</si>
  <si>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</si>
  <si>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</si>
  <si>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</si>
  <si>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</si>
  <si>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</si>
  <si>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</si>
  <si>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</si>
  <si>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</si>
  <si>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</si>
  <si>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</si>
  <si>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</si>
  <si>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</si>
  <si>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</si>
  <si>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</si>
  <si>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</si>
  <si>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</si>
  <si>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</si>
  <si>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</si>
  <si>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</si>
  <si>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</si>
  <si>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</si>
  <si>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</si>
  <si>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</si>
  <si>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</si>
  <si>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</si>
  <si>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</si>
  <si>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</si>
  <si>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</si>
  <si>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</si>
  <si>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</si>
  <si>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</si>
  <si>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</si>
  <si>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</si>
  <si>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</si>
  <si>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</si>
  <si>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</si>
  <si>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</si>
  <si>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</si>
  <si>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</si>
  <si>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</si>
  <si>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</si>
  <si>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</si>
  <si>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</si>
  <si>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</si>
  <si>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</si>
  <si>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</si>
  <si>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</si>
  <si>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</si>
  <si>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</si>
  <si>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</si>
  <si>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</si>
  <si>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</si>
  <si>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</si>
  <si>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</si>
  <si>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</si>
  <si>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Всего (2025 год)</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</si>
  <si>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</si>
  <si>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</si>
  <si>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</si>
  <si>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</si>
  <si>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</si>
  <si>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</si>
  <si>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</si>
  <si>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</si>
  <si>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</si>
  <si>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</si>
  <si>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</si>
  <si>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</si>
  <si>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</si>
  <si>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</si>
  <si>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</si>
  <si>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</si>
  <si>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</si>
  <si>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</si>
  <si>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</si>
  <si>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</si>
  <si>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</si>
  <si>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</si>
  <si>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</si>
  <si>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</si>
  <si>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</si>
  <si>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</si>
  <si>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</si>
  <si>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</si>
  <si>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</si>
  <si>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</si>
  <si>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</si>
  <si>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</si>
  <si>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</si>
  <si>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</si>
  <si>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</si>
  <si>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</si>
  <si>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</si>
  <si>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</si>
  <si>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</si>
  <si>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</si>
  <si>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</si>
  <si>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</si>
  <si>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</si>
  <si>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</si>
  <si>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</si>
  <si>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</si>
  <si>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</si>
  <si>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</si>
  <si>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</si>
  <si>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</si>
  <si>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</si>
  <si>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</si>
  <si>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</si>
  <si>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</si>
  <si>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</si>
  <si>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</si>
  <si>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</si>
  <si>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</si>
  <si>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</si>
  <si>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</si>
  <si>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</si>
  <si>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</si>
  <si>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</si>
  <si>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</si>
  <si>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</si>
  <si>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</si>
  <si>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</si>
  <si>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</si>
  <si>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</si>
  <si>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</si>
  <si>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</si>
  <si>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</si>
  <si>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</si>
  <si>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</si>
  <si>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</si>
  <si>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</si>
  <si>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</si>
  <si>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</si>
  <si>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</si>
  <si>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</si>
  <si>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</si>
  <si>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</si>
  <si>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</si>
  <si>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</si>
  <si>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</si>
  <si>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</si>
  <si>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</si>
  <si>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</si>
  <si>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</si>
  <si>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</si>
  <si>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</si>
  <si>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</si>
  <si>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</si>
  <si>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</si>
  <si>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</si>
  <si>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</si>
  <si>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</si>
  <si>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</si>
  <si>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</si>
  <si>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</si>
  <si>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</si>
  <si>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</si>
  <si>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</si>
  <si>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</si>
  <si>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</si>
  <si>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</si>
  <si>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</si>
  <si>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</si>
  <si>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</si>
  <si>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</si>
  <si>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</si>
  <si>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</si>
  <si>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</si>
  <si>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</si>
  <si>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</si>
  <si>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</si>
  <si>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</si>
  <si>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</si>
  <si>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</si>
  <si>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</si>
  <si>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</si>
  <si>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</si>
  <si>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</si>
  <si>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</si>
  <si>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</si>
  <si>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</si>
  <si>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</si>
  <si>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</si>
  <si>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</si>
  <si>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</si>
  <si>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</si>
  <si>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</si>
  <si>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Реализация внепланового проекта в рамках вновь заключенного договора ТП</t>
  </si>
  <si>
    <t>Оплата закупки оборудования для цели выполнения планов года</t>
  </si>
  <si>
    <t>Реализация требований ФЗ-522 с учетом фактической потребности</t>
  </si>
  <si>
    <t>Реализация внепланового проекта в рамках устранения аварийного события</t>
  </si>
  <si>
    <t>Отклонение по стоимости реалиации проекта в связи со снижением по итогам ТЗП</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</si>
  <si>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</si>
  <si>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</si>
  <si>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</si>
  <si>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</si>
  <si>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</si>
  <si>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</si>
  <si>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</si>
  <si>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</si>
  <si>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</si>
  <si>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</si>
  <si>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</si>
  <si>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</si>
  <si>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</si>
  <si>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</si>
  <si>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Приобретение шкафа сушильного для одежды и обуви RANGER-8 (Шкаф-3шт)</t>
  </si>
  <si>
    <t>P_К6_55</t>
  </si>
  <si>
    <t>O_Ч2_13</t>
  </si>
  <si>
    <t>P_К1_56</t>
  </si>
  <si>
    <t>ТП15</t>
  </si>
  <si>
    <t>ТП150</t>
  </si>
  <si>
    <t>Перенос сроков реализации проекта по причине необходимости отражения расходов на постановку объекта на кадастровый учет</t>
  </si>
  <si>
    <t>Реализация внепланового проекта в рамках вновь заключенного договора ТП, dо втором квартале 2025 года выполнено финансирование материалов и оборудования для ели реализации проекта</t>
  </si>
  <si>
    <t>Перенос срока реализации проекта по причине длительных ТЗП</t>
  </si>
  <si>
    <t>Внеплановая реализация проекта в связи с необходимостью обеспечения условий труда требованиям действующего законодательства</t>
  </si>
  <si>
    <t>за 3 квартал 2025 года</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</si>
  <si>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</si>
  <si>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P_Ч2_173</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</si>
  <si>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</si>
  <si>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P_К2_46</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</si>
  <si>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</si>
  <si>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P_Ч2_172</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</si>
  <si>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</si>
  <si>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P_Ч2_174</t>
  </si>
  <si>
    <t>Реализация внепланового проекта в связи с необходимостью ликвидации АВР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</si>
</sst>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6" x14ac:knownFonts="1">
    <font>
      <sz val="11"/>
      <color theme="1"/>
      <name val="Calibri"/>
      <family val="2"/>
      <charset val="204"/>
      <scheme val="minor"/>
    </font>
    <font>
      <sz val="14"/>
      <color theme="1"/>
      <name val="Times New Roman"/>
      <family val="1"/>
      <charset val="204"/>
    </font>
    <font>
      <sz val="12"/>
      <name val="Times New Roman"/>
      <family val="1"/>
      <charset val="204"/>
    </font>
    <font>
      <sz val="14"/>
      <name val="Times New Roman"/>
      <family val="1"/>
      <charset val="204"/>
    </font>
    <font>
      <b/>
      <sz val="14"/>
      <color theme="1"/>
      <name val="Times New Roman"/>
      <family val="1"/>
      <charset val="204"/>
    </font>
    <font>
      <sz val="11"/>
      <color theme="1"/>
      <name val="Calibri"/>
      <family val="2"/>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2" fillId="0" borderId="0"/>
    <xf numFmtId="0" fontId="5" fillId="0" borderId="0"/>
    <xf numFmtId="164" fontId="2" fillId="0" borderId="0" applyFont="0" applyFill="0" applyBorder="0" applyAlignment="0" applyProtection="0"/>
  </cellStyleXfs>
  <cellXfs count="37">
    <xf numFmtId="0" fontId="0" fillId="0" borderId="0" xfId="0"/>
    <xf numFmtId="0" fontId="1" fillId="0" borderId="0" xfId="0" applyFont="1"/>
    <xf numFmtId="0" fontId="3" fillId="0" borderId="0" xfId="1" applyFont="1" applyAlignment="1">
      <alignment horizontal="right" vertical="center"/>
    </xf>
    <xf numFmtId="0" fontId="3" fillId="0" borderId="0" xfId="1" applyFont="1" applyAlignment="1">
      <alignment horizontal="right"/>
    </xf>
    <xf numFmtId="0" fontId="4" fillId="0" borderId="0" xfId="0" applyFont="1"/>
    <xf numFmtId="0" fontId="1" fillId="0" borderId="0" xfId="0" applyFont="1" applyAlignment="1">
      <alignment horizontal="left"/>
    </xf>
    <xf numFmtId="0" fontId="3"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4" xfId="0" applyFont="1" applyBorder="1" applyAlignment="1">
      <alignment horizontal="center"/>
    </xf>
    <xf numFmtId="0" fontId="2" fillId="0" borderId="0" xfId="0" applyFont="1"/>
    <xf numFmtId="49" fontId="2" fillId="0" borderId="4" xfId="2" applyNumberFormat="1" applyFont="1" applyBorder="1" applyAlignment="1">
      <alignment horizontal="center" vertical="center" wrapText="1"/>
    </xf>
    <xf numFmtId="0" fontId="2" fillId="0" borderId="4" xfId="2" applyFont="1" applyBorder="1" applyAlignment="1">
      <alignment horizontal="left" vertical="center" wrapText="1"/>
    </xf>
    <xf numFmtId="0" fontId="2" fillId="0" borderId="4" xfId="2" applyFont="1" applyBorder="1" applyAlignment="1">
      <alignment horizontal="center" vertical="center" wrapText="1"/>
    </xf>
    <xf numFmtId="4" fontId="2" fillId="0" borderId="4" xfId="2" applyNumberFormat="1" applyFont="1" applyBorder="1" applyAlignment="1">
      <alignment horizontal="center" vertical="center" wrapText="1"/>
    </xf>
    <xf numFmtId="2" fontId="2" fillId="0" borderId="4" xfId="2" applyNumberFormat="1" applyFont="1" applyBorder="1" applyAlignment="1">
      <alignment horizontal="center" vertical="center" wrapText="1"/>
    </xf>
    <xf numFmtId="4" fontId="2" fillId="0" borderId="4" xfId="3" applyNumberFormat="1" applyFont="1" applyFill="1" applyBorder="1" applyAlignment="1">
      <alignment horizontal="center" vertical="center" wrapText="1"/>
    </xf>
    <xf numFmtId="0" fontId="2" fillId="0" borderId="6" xfId="2" applyFont="1" applyBorder="1" applyAlignment="1">
      <alignment horizontal="center" vertical="center" wrapText="1"/>
    </xf>
    <xf numFmtId="49" fontId="2" fillId="0" borderId="6" xfId="2" applyNumberFormat="1" applyFont="1" applyBorder="1" applyAlignment="1">
      <alignment horizontal="center" vertical="center" wrapText="1"/>
    </xf>
    <xf numFmtId="0" fontId="2" fillId="0" borderId="6" xfId="2" applyFont="1" applyBorder="1" applyAlignment="1">
      <alignment horizontal="left" vertical="center" wrapText="1"/>
    </xf>
    <xf numFmtId="4" fontId="2" fillId="0" borderId="6" xfId="3" applyNumberFormat="1" applyFont="1" applyFill="1" applyBorder="1" applyAlignment="1">
      <alignment horizontal="center" vertical="center" wrapText="1"/>
    </xf>
    <xf numFmtId="4" fontId="0" fillId="0" borderId="0" xfId="0" applyNumberFormat="1"/>
    <xf numFmtId="0" fontId="3" fillId="0" borderId="0" xfId="0" applyFont="1"/>
    <xf numFmtId="49" fontId="2" fillId="0" borderId="4" xfId="2" applyNumberFormat="1" applyFont="1" applyFill="1" applyBorder="1" applyAlignment="1">
      <alignment horizontal="center" vertical="center" wrapText="1"/>
    </xf>
    <xf numFmtId="0" fontId="2" fillId="0" borderId="4" xfId="2" applyFont="1" applyFill="1" applyBorder="1" applyAlignment="1">
      <alignment horizontal="left" vertical="center" wrapText="1"/>
    </xf>
    <xf numFmtId="0" fontId="2" fillId="0" borderId="4" xfId="2" applyFont="1" applyFill="1" applyBorder="1" applyAlignment="1">
      <alignment horizontal="center" vertical="center" wrapText="1"/>
    </xf>
    <xf numFmtId="4" fontId="2" fillId="0" borderId="6" xfId="2" applyNumberFormat="1" applyFont="1" applyBorder="1" applyAlignment="1">
      <alignment horizontal="center" vertical="center" wrapText="1"/>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4" xfId="0" applyFont="1" applyBorder="1" applyAlignment="1">
      <alignment horizontal="center" vertical="center"/>
    </xf>
  </cellXfs>
  <cellStyles count="4">
    <cellStyle name="Обычный" xfId="0" builtinId="0"/>
    <cellStyle name="Обычный 3 2 5 6" xfId="1" xr:uid="{00000000-0005-0000-0000-000001000000}"/>
    <cellStyle name="Обычный 7" xfId="2" xr:uid="{00000000-0005-0000-0000-000002000000}"/>
    <cellStyle name="Финансовый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X150"/>
  <sheetViews>
    <sheetView showGridLines="0" tabSelected="1" zoomScale="60" zoomScaleNormal="60" workbookViewId="0">
      <pane xSplit="3" ySplit="17" topLeftCell="D18" activePane="bottomRight" state="frozen"/>
      <selection pane="topRight" activeCell="D1" sqref="D1"/>
      <selection pane="bottomLeft" activeCell="A18" sqref="A18"/>
      <selection pane="bottomRight"/>
    </sheetView>
  </sheetViews>
  <sheetFormatPr defaultColWidth="9.140625" defaultRowHeight="15.75" x14ac:dyDescent="0.25"/>
  <cols>
    <col min="1" max="1" width="21.28515625" style="9" customWidth="1"/>
    <col min="2" max="2" width="99" style="9" customWidth="1"/>
    <col min="3" max="3" width="23" style="9" customWidth="1"/>
    <col min="4" max="4" width="21.42578125" style="9" customWidth="1"/>
    <col min="5" max="6" width="20" style="9" customWidth="1"/>
    <col min="7" max="7" width="20.42578125" style="9" customWidth="1"/>
    <col min="8" max="8" width="21" style="9" customWidth="1"/>
    <col min="9" max="9" width="22.140625" style="9" customWidth="1" collapsed="1"/>
    <col min="10" max="10" width="18.42578125" style="9" customWidth="1"/>
    <col min="11" max="11" width="18" style="9" customWidth="1"/>
    <col min="12" max="12" width="21.85546875" style="9" customWidth="1"/>
    <col min="13" max="13" width="18.42578125" style="9" customWidth="1"/>
    <col min="14" max="14" width="21.140625" style="9" customWidth="1"/>
    <col min="15" max="16" width="19.140625" style="9" customWidth="1"/>
    <col min="17" max="17" width="19.85546875" style="9" customWidth="1"/>
    <col min="18" max="18" width="19.140625" style="9" customWidth="1"/>
    <col min="19" max="19" width="20.140625" style="9" customWidth="1"/>
    <col min="20" max="20" width="20" style="9" customWidth="1"/>
    <col min="21" max="21" width="20.42578125" style="9" customWidth="1"/>
    <col min="22" max="22" width="19.28515625" style="9" customWidth="1"/>
    <col min="23" max="23" width="19.42578125" style="9" customWidth="1"/>
    <col min="24" max="24" width="55.42578125" style="9" customWidth="1" collapsed="1"/>
    <col min="25" max="16384" width="9.140625" style="9"/>
  </cols>
  <sheetData>
    <row r="1" spans="1:24" s="1" customFormat="1" ht="15" customHeight="1" x14ac:dyDescent="0.3">
      <c r="X1" s="2" t="s">
        <v>0</v>
      </c>
    </row>
    <row r="2" spans="1:24" s="1" customFormat="1" ht="15" customHeight="1" x14ac:dyDescent="0.3">
      <c r="X2" s="3" t="s">
        <v>1</v>
      </c>
    </row>
    <row r="3" spans="1:24" s="1" customFormat="1" ht="15" customHeight="1" x14ac:dyDescent="0.3">
      <c r="X3" s="3" t="s">
        <v>2</v>
      </c>
    </row>
    <row r="4" spans="1:24" s="1" customFormat="1" ht="15" customHeight="1" x14ac:dyDescent="0.3">
      <c r="A4" s="1" t="s">
        <v>3</v>
      </c>
      <c r="C4" s="4"/>
      <c r="D4" s="4"/>
      <c r="E4" s="4"/>
      <c r="F4" s="4"/>
      <c r="G4" s="4"/>
      <c r="H4" s="4"/>
      <c r="I4" s="4"/>
      <c r="J4" s="4"/>
      <c r="K4" s="4"/>
      <c r="L4" s="4"/>
      <c r="M4" s="4"/>
    </row>
    <row r="5" spans="1:24" s="1" customFormat="1" ht="15" customHeight="1" x14ac:dyDescent="0.3">
      <c r="A5" s="1" t="s">
        <v>292</v>
      </c>
    </row>
    <row r="6" spans="1:24" s="1" customFormat="1" ht="15" customHeight="1" x14ac:dyDescent="0.3">
      <c r="C6" s="4"/>
      <c r="D6" s="4"/>
      <c r="E6" s="4"/>
      <c r="F6" s="4"/>
      <c r="G6"/>
      <c r="H6"/>
      <c r="I6"/>
      <c r="J6"/>
      <c r="K6"/>
      <c r="L6"/>
      <c r="M6"/>
    </row>
    <row r="7" spans="1:24" s="1" customFormat="1" ht="15" customHeight="1" x14ac:dyDescent="0.3">
      <c r="A7" s="1" t="s">
        <v>117</v>
      </c>
      <c r="C7" s="4"/>
      <c r="D7" s="4"/>
      <c r="E7" s="4"/>
      <c r="F7" s="4"/>
      <c r="G7"/>
      <c r="H7"/>
      <c r="I7"/>
      <c r="J7"/>
      <c r="K7"/>
      <c r="L7"/>
      <c r="M7"/>
    </row>
    <row r="8" spans="1:24" s="1" customFormat="1" ht="15" customHeight="1" x14ac:dyDescent="0.3">
      <c r="C8" s="4"/>
      <c r="D8" s="4"/>
      <c r="E8" s="4"/>
      <c r="F8" s="4"/>
      <c r="G8"/>
      <c r="H8"/>
      <c r="I8"/>
      <c r="J8"/>
      <c r="K8"/>
      <c r="L8"/>
      <c r="M8"/>
    </row>
    <row r="9" spans="1:24" s="1" customFormat="1" ht="15" customHeight="1" x14ac:dyDescent="0.3">
      <c r="A9" s="1" t="s">
        <v>128</v>
      </c>
      <c r="C9" s="4"/>
      <c r="D9" s="4"/>
      <c r="E9" s="4"/>
      <c r="F9" s="4"/>
      <c r="G9"/>
      <c r="H9"/>
      <c r="I9"/>
      <c r="J9"/>
      <c r="K9"/>
      <c r="L9"/>
      <c r="M9"/>
    </row>
    <row r="10" spans="1:24" s="1" customFormat="1" ht="15" customHeight="1" x14ac:dyDescent="0.3">
      <c r="A10" s="5"/>
      <c r="C10" s="4"/>
      <c r="D10" s="4"/>
      <c r="E10" s="4"/>
      <c r="F10" s="4"/>
      <c r="G10"/>
      <c r="H10"/>
      <c r="I10" s="20"/>
      <c r="J10"/>
      <c r="K10"/>
      <c r="L10"/>
      <c r="M10"/>
    </row>
    <row r="11" spans="1:24" s="1" customFormat="1" ht="15" customHeight="1" x14ac:dyDescent="0.3">
      <c r="A11" s="21" t="s">
        <v>129</v>
      </c>
      <c r="G11"/>
      <c r="H11"/>
      <c r="I11"/>
      <c r="J11"/>
      <c r="K11"/>
      <c r="L11"/>
      <c r="M11" s="20"/>
    </row>
    <row r="12" spans="1:24" customFormat="1" ht="15" customHeight="1" x14ac:dyDescent="0.25">
      <c r="M12" s="20"/>
    </row>
    <row r="13" spans="1:24" s="1" customFormat="1" ht="28.5" customHeight="1" x14ac:dyDescent="0.3">
      <c r="A13" s="33" t="s">
        <v>4</v>
      </c>
      <c r="B13" s="33" t="s">
        <v>5</v>
      </c>
      <c r="C13" s="33" t="s">
        <v>6</v>
      </c>
      <c r="D13" s="29" t="s">
        <v>7</v>
      </c>
      <c r="E13" s="30"/>
      <c r="F13" s="30"/>
      <c r="G13" s="30"/>
      <c r="H13" s="30"/>
      <c r="I13" s="30"/>
      <c r="J13" s="30"/>
      <c r="K13" s="30"/>
      <c r="L13" s="30"/>
      <c r="M13" s="30"/>
      <c r="N13" s="36" t="s">
        <v>8</v>
      </c>
      <c r="O13" s="36"/>
      <c r="P13" s="36"/>
      <c r="Q13" s="36"/>
      <c r="R13" s="36"/>
      <c r="S13" s="36"/>
      <c r="T13" s="36"/>
      <c r="U13" s="36"/>
      <c r="V13" s="36"/>
      <c r="W13" s="36"/>
      <c r="X13" s="26" t="s">
        <v>9</v>
      </c>
    </row>
    <row r="14" spans="1:24" s="1" customFormat="1" ht="18.75" x14ac:dyDescent="0.3">
      <c r="A14" s="34"/>
      <c r="B14" s="34"/>
      <c r="C14" s="34"/>
      <c r="D14" s="29" t="s">
        <v>130</v>
      </c>
      <c r="E14" s="30"/>
      <c r="F14" s="30"/>
      <c r="G14" s="30"/>
      <c r="H14" s="30"/>
      <c r="I14" s="30"/>
      <c r="J14" s="30"/>
      <c r="K14" s="30"/>
      <c r="L14" s="30"/>
      <c r="M14" s="30"/>
      <c r="N14" s="36"/>
      <c r="O14" s="36"/>
      <c r="P14" s="36"/>
      <c r="Q14" s="36"/>
      <c r="R14" s="36"/>
      <c r="S14" s="36"/>
      <c r="T14" s="36"/>
      <c r="U14" s="36"/>
      <c r="V14" s="36"/>
      <c r="W14" s="36"/>
      <c r="X14" s="27"/>
    </row>
    <row r="15" spans="1:24" s="1" customFormat="1" ht="75" customHeight="1" x14ac:dyDescent="0.3">
      <c r="A15" s="34"/>
      <c r="B15" s="34"/>
      <c r="C15" s="34"/>
      <c r="D15" s="31" t="s">
        <v>10</v>
      </c>
      <c r="E15" s="31"/>
      <c r="F15" s="31"/>
      <c r="G15" s="31"/>
      <c r="H15" s="31"/>
      <c r="I15" s="31" t="s">
        <v>11</v>
      </c>
      <c r="J15" s="31"/>
      <c r="K15" s="31"/>
      <c r="L15" s="31"/>
      <c r="M15" s="31"/>
      <c r="N15" s="32" t="s">
        <v>12</v>
      </c>
      <c r="O15" s="32"/>
      <c r="P15" s="32" t="s">
        <v>13</v>
      </c>
      <c r="Q15" s="32"/>
      <c r="R15" s="32" t="s">
        <v>14</v>
      </c>
      <c r="S15" s="32"/>
      <c r="T15" s="32" t="s">
        <v>15</v>
      </c>
      <c r="U15" s="32"/>
      <c r="V15" s="32" t="s">
        <v>16</v>
      </c>
      <c r="W15" s="32"/>
      <c r="X15" s="27"/>
    </row>
    <row r="16" spans="1:24" s="1" customFormat="1" ht="153" customHeight="1" x14ac:dyDescent="0.3">
      <c r="A16" s="35"/>
      <c r="B16" s="35"/>
      <c r="C16" s="35"/>
      <c r="D16" s="6" t="s">
        <v>12</v>
      </c>
      <c r="E16" s="6" t="s">
        <v>13</v>
      </c>
      <c r="F16" s="6" t="s">
        <v>14</v>
      </c>
      <c r="G16" s="6" t="s">
        <v>15</v>
      </c>
      <c r="H16" s="6" t="s">
        <v>16</v>
      </c>
      <c r="I16" s="6" t="s">
        <v>17</v>
      </c>
      <c r="J16" s="6" t="s">
        <v>13</v>
      </c>
      <c r="K16" s="6" t="s">
        <v>14</v>
      </c>
      <c r="L16" s="6" t="s">
        <v>15</v>
      </c>
      <c r="M16" s="6" t="s">
        <v>16</v>
      </c>
      <c r="N16" s="6" t="s">
        <v>18</v>
      </c>
      <c r="O16" s="6" t="s">
        <v>19</v>
      </c>
      <c r="P16" s="6" t="s">
        <v>18</v>
      </c>
      <c r="Q16" s="6" t="s">
        <v>19</v>
      </c>
      <c r="R16" s="6" t="s">
        <v>18</v>
      </c>
      <c r="S16" s="6" t="s">
        <v>19</v>
      </c>
      <c r="T16" s="6" t="s">
        <v>18</v>
      </c>
      <c r="U16" s="6" t="s">
        <v>19</v>
      </c>
      <c r="V16" s="6" t="s">
        <v>18</v>
      </c>
      <c r="W16" s="6" t="s">
        <v>19</v>
      </c>
      <c r="X16" s="28"/>
    </row>
    <row r="17" spans="1:24" x14ac:dyDescent="0.25">
      <c r="A17" s="7">
        <v>1</v>
      </c>
      <c r="B17" s="7">
        <v>2</v>
      </c>
      <c r="C17" s="7">
        <v>3</v>
      </c>
      <c r="D17" s="7">
        <v>4</v>
      </c>
      <c r="E17" s="7">
        <v>5</v>
      </c>
      <c r="F17" s="7">
        <v>6</v>
      </c>
      <c r="G17" s="7">
        <v>7</v>
      </c>
      <c r="H17" s="7">
        <v>8</v>
      </c>
      <c r="I17" s="8">
        <v>9</v>
      </c>
      <c r="J17" s="8">
        <v>10</v>
      </c>
      <c r="K17" s="8">
        <v>11</v>
      </c>
      <c r="L17" s="7">
        <v>12</v>
      </c>
      <c r="M17" s="8">
        <v>13</v>
      </c>
      <c r="N17" s="7">
        <v>14</v>
      </c>
      <c r="O17" s="8">
        <v>15</v>
      </c>
      <c r="P17" s="8">
        <v>16</v>
      </c>
      <c r="Q17" s="8">
        <v>17</v>
      </c>
      <c r="R17" s="8">
        <v>18</v>
      </c>
      <c r="S17" s="8">
        <v>19</v>
      </c>
      <c r="T17" s="7">
        <v>20</v>
      </c>
      <c r="U17" s="7">
        <v>21</v>
      </c>
      <c r="V17" s="7">
        <v>22</v>
      </c>
      <c r="W17" s="7">
        <v>23</v>
      </c>
      <c r="X17" s="7">
        <v>24</v>
      </c>
    </row>
    <row r="18" spans="1:24" x14ac:dyDescent="0.25">
      <c r="A18" s="10" t="s">
        <v>20</v>
      </c>
      <c r="B18" s="11" t="s">
        <v>21</v>
      </c>
      <c r="C18" s="12" t="s">
        <v>22</v>
      </c>
      <c r="D18" s="13">
        <f t="shared" ref="D18:M18" si="0">SUM(D19:D24)</f>
        <v>239.91865261556003</v>
      </c>
      <c r="E18" s="13">
        <f t="shared" si="0"/>
        <v>3.8899846719999998</v>
      </c>
      <c r="F18" s="13">
        <f t="shared" si="0"/>
        <v>1.9449923359999999</v>
      </c>
      <c r="G18" s="13">
        <f t="shared" si="0"/>
        <v>72.979837027999992</v>
      </c>
      <c r="H18" s="13">
        <f t="shared" si="0"/>
        <v>161.10383857956003</v>
      </c>
      <c r="I18" s="13">
        <f t="shared" si="0"/>
        <v>86.886586208577583</v>
      </c>
      <c r="J18" s="13">
        <f t="shared" si="0"/>
        <v>0</v>
      </c>
      <c r="K18" s="13">
        <f t="shared" si="0"/>
        <v>0</v>
      </c>
      <c r="L18" s="13">
        <f t="shared" si="0"/>
        <v>37.503874667666956</v>
      </c>
      <c r="M18" s="13">
        <f t="shared" si="0"/>
        <v>49.38271154091062</v>
      </c>
      <c r="N18" s="13">
        <f>IF(D18="нд","нд",N(I18)-N(D18))</f>
        <v>-153.03206640698244</v>
      </c>
      <c r="O18" s="13">
        <f>IF(N18="нд","нд",IF(N18=0,0,IF(AND(N(D18)=0,N18&lt;&gt;0),"нд",(N(N18))/N(D18)*100)))</f>
        <v>-63.784980758539604</v>
      </c>
      <c r="P18" s="13">
        <f>IF(D18="нд","нд",N(J18)-N(E18))</f>
        <v>-3.8899846719999998</v>
      </c>
      <c r="Q18" s="13">
        <f>IF(P18="нд","нд",IF(P18=0,0,IF(AND(N(E18)=0,P18&lt;&gt;0),"нд",(N(P18))/N(E18)*100)))</f>
        <v>-100</v>
      </c>
      <c r="R18" s="13">
        <f>IF(D18="нд","нд",N(K18)-N(F18))</f>
        <v>-1.9449923359999999</v>
      </c>
      <c r="S18" s="13">
        <f>IF(R18="нд","нд",IF(R18=0,0,IF(AND(N(F18)=0,R18&lt;&gt;0),"нд",(N(R18))/N(F18)*100)))</f>
        <v>-100</v>
      </c>
      <c r="T18" s="13">
        <f>IF(D18="нд","нд",N(L18)-N(G18))</f>
        <v>-35.475962360333035</v>
      </c>
      <c r="U18" s="13">
        <f>IF(T18="нд","нд",IF(T18=0,0,IF(AND(N(G18)=0,T18&lt;&gt;0),"нд",(N(T18))/N(G18)*100)))</f>
        <v>-48.610635217946651</v>
      </c>
      <c r="V18" s="13">
        <f>IF(D18="нд","нд",N(M18)-N(H18))</f>
        <v>-111.72112703864941</v>
      </c>
      <c r="W18" s="13">
        <f>IF(V18="нд","нд",IF(V18=0,0,IF(AND(N(H18)=0,V18&lt;&gt;0),"нд",(N(V18))/N(H18)*100)))</f>
        <v>-69.347278142895831</v>
      </c>
      <c r="X18" s="14" t="s">
        <v>23</v>
      </c>
    </row>
    <row r="19" spans="1:24" x14ac:dyDescent="0.25">
      <c r="A19" s="10" t="s">
        <v>24</v>
      </c>
      <c r="B19" s="11" t="s">
        <v>25</v>
      </c>
      <c r="C19" s="12" t="s">
        <v>22</v>
      </c>
      <c r="D19" s="13">
        <f>SUM(D26)</f>
        <v>16.774603351671804</v>
      </c>
      <c r="E19" s="13">
        <f t="shared" ref="E19:M19" si="1">SUM(E26)</f>
        <v>0.17827839999999998</v>
      </c>
      <c r="F19" s="13">
        <f t="shared" si="1"/>
        <v>8.9139199999999988E-2</v>
      </c>
      <c r="G19" s="13">
        <f t="shared" si="1"/>
        <v>4.8730885926718059</v>
      </c>
      <c r="H19" s="13">
        <f t="shared" si="1"/>
        <v>11.634097158999996</v>
      </c>
      <c r="I19" s="13">
        <f t="shared" si="1"/>
        <v>46.935803416577585</v>
      </c>
      <c r="J19" s="13">
        <f t="shared" si="1"/>
        <v>0</v>
      </c>
      <c r="K19" s="13">
        <f t="shared" si="1"/>
        <v>0</v>
      </c>
      <c r="L19" s="13">
        <f t="shared" si="1"/>
        <v>7.1963628516004716</v>
      </c>
      <c r="M19" s="13">
        <f t="shared" si="1"/>
        <v>39.739440564977109</v>
      </c>
      <c r="N19" s="13">
        <f t="shared" ref="N19:N28" si="2">IF(D19="нд","нд",N(I19)-N(D19))</f>
        <v>30.161200064905781</v>
      </c>
      <c r="O19" s="13">
        <f t="shared" ref="O19:O28" si="3">IF(N19="нд","нд",IF(N19=0,0,IF(AND(N(D19)=0,N19&lt;&gt;0),"нд",(N(N19))/N(D19)*100)))</f>
        <v>179.80276154726386</v>
      </c>
      <c r="P19" s="13">
        <f t="shared" ref="P19:P28" si="4">IF(D19="нд","нд",N(J19)-N(E19))</f>
        <v>-0.17827839999999998</v>
      </c>
      <c r="Q19" s="13">
        <f t="shared" ref="Q19:Q28" si="5">IF(P19="нд","нд",IF(P19=0,0,IF(AND(N(E19)=0,P19&lt;&gt;0),"нд",(N(P19))/N(E19)*100)))</f>
        <v>-100</v>
      </c>
      <c r="R19" s="13">
        <f t="shared" ref="R19:R28" si="6">IF(D19="нд","нд",N(K19)-N(F19))</f>
        <v>-8.9139199999999988E-2</v>
      </c>
      <c r="S19" s="13">
        <f t="shared" ref="S19:S28" si="7">IF(R19="нд","нд",IF(R19=0,0,IF(AND(N(F19)=0,R19&lt;&gt;0),"нд",(N(R19))/N(F19)*100)))</f>
        <v>-100</v>
      </c>
      <c r="T19" s="13">
        <f t="shared" ref="T19:T28" si="8">IF(D19="нд","нд",N(L19)-N(G19))</f>
        <v>2.3232742589286657</v>
      </c>
      <c r="U19" s="13">
        <f t="shared" ref="U19:U28" si="9">IF(T19="нд","нд",IF(T19=0,0,IF(AND(N(G19)=0,T19&lt;&gt;0),"нд",(N(T19))/N(G19)*100)))</f>
        <v>47.675600694443069</v>
      </c>
      <c r="V19" s="13">
        <f t="shared" ref="V19:V28" si="10">IF(D19="нд","нд",N(M19)-N(H19))</f>
        <v>28.105343405977113</v>
      </c>
      <c r="W19" s="13">
        <f t="shared" ref="W19:W28" si="11">IF(V19="нд","нд",IF(V19=0,0,IF(AND(N(H19)=0,V19&lt;&gt;0),"нд",(N(V19))/N(H19)*100)))</f>
        <v>241.57734821936879</v>
      </c>
      <c r="X19" s="14" t="s">
        <v>23</v>
      </c>
    </row>
    <row r="20" spans="1:24" x14ac:dyDescent="0.25">
      <c r="A20" s="10" t="s">
        <v>26</v>
      </c>
      <c r="B20" s="11" t="s">
        <v>27</v>
      </c>
      <c r="C20" s="12" t="s">
        <v>22</v>
      </c>
      <c r="D20" s="13">
        <f>SUM(D55)</f>
        <v>120.98977431732821</v>
      </c>
      <c r="E20" s="13">
        <f t="shared" ref="E20:M20" si="12">SUM(E55)</f>
        <v>3.7117062719999998</v>
      </c>
      <c r="F20" s="13">
        <f t="shared" si="12"/>
        <v>1.8558531359999999</v>
      </c>
      <c r="G20" s="13">
        <f t="shared" si="12"/>
        <v>63.81078248532819</v>
      </c>
      <c r="H20" s="13">
        <f t="shared" si="12"/>
        <v>51.611432424000029</v>
      </c>
      <c r="I20" s="13">
        <f t="shared" si="12"/>
        <v>35.651864027999999</v>
      </c>
      <c r="J20" s="13">
        <f t="shared" si="12"/>
        <v>0</v>
      </c>
      <c r="K20" s="13">
        <f t="shared" si="12"/>
        <v>0</v>
      </c>
      <c r="L20" s="13">
        <f t="shared" si="12"/>
        <v>29.737511816066487</v>
      </c>
      <c r="M20" s="13">
        <f t="shared" si="12"/>
        <v>5.9143522119335081</v>
      </c>
      <c r="N20" s="13">
        <f t="shared" si="2"/>
        <v>-85.337910289328221</v>
      </c>
      <c r="O20" s="13">
        <f t="shared" si="3"/>
        <v>-70.533159327586318</v>
      </c>
      <c r="P20" s="13">
        <f t="shared" si="4"/>
        <v>-3.7117062719999998</v>
      </c>
      <c r="Q20" s="13">
        <f t="shared" si="5"/>
        <v>-100</v>
      </c>
      <c r="R20" s="13">
        <f t="shared" si="6"/>
        <v>-1.8558531359999999</v>
      </c>
      <c r="S20" s="13">
        <f t="shared" si="7"/>
        <v>-100</v>
      </c>
      <c r="T20" s="13">
        <f t="shared" si="8"/>
        <v>-34.073270669261703</v>
      </c>
      <c r="U20" s="13">
        <f t="shared" si="9"/>
        <v>-53.39735596738069</v>
      </c>
      <c r="V20" s="13">
        <f t="shared" si="10"/>
        <v>-45.697080212066524</v>
      </c>
      <c r="W20" s="13">
        <f t="shared" si="11"/>
        <v>-88.540616033777724</v>
      </c>
      <c r="X20" s="14" t="s">
        <v>23</v>
      </c>
    </row>
    <row r="21" spans="1:24" ht="31.5" x14ac:dyDescent="0.25">
      <c r="A21" s="10" t="s">
        <v>28</v>
      </c>
      <c r="B21" s="11" t="s">
        <v>29</v>
      </c>
      <c r="C21" s="12" t="s">
        <v>22</v>
      </c>
      <c r="D21" s="13">
        <f>SUM(D128)</f>
        <v>0</v>
      </c>
      <c r="E21" s="13">
        <f t="shared" ref="E21:M21" si="13">SUM(E128)</f>
        <v>0</v>
      </c>
      <c r="F21" s="13">
        <f t="shared" si="13"/>
        <v>0</v>
      </c>
      <c r="G21" s="13">
        <f t="shared" si="13"/>
        <v>0</v>
      </c>
      <c r="H21" s="13">
        <f t="shared" si="13"/>
        <v>0</v>
      </c>
      <c r="I21" s="13">
        <f t="shared" si="13"/>
        <v>0</v>
      </c>
      <c r="J21" s="13">
        <f t="shared" si="13"/>
        <v>0</v>
      </c>
      <c r="K21" s="13">
        <f t="shared" si="13"/>
        <v>0</v>
      </c>
      <c r="L21" s="13">
        <f t="shared" si="13"/>
        <v>0</v>
      </c>
      <c r="M21" s="13">
        <f t="shared" si="13"/>
        <v>0</v>
      </c>
      <c r="N21" s="13">
        <f t="shared" si="2"/>
        <v>0</v>
      </c>
      <c r="O21" s="13">
        <f t="shared" si="3"/>
        <v>0</v>
      </c>
      <c r="P21" s="13">
        <f t="shared" si="4"/>
        <v>0</v>
      </c>
      <c r="Q21" s="13">
        <f t="shared" si="5"/>
        <v>0</v>
      </c>
      <c r="R21" s="13">
        <f t="shared" si="6"/>
        <v>0</v>
      </c>
      <c r="S21" s="13">
        <f t="shared" si="7"/>
        <v>0</v>
      </c>
      <c r="T21" s="13">
        <f t="shared" si="8"/>
        <v>0</v>
      </c>
      <c r="U21" s="13">
        <f t="shared" si="9"/>
        <v>0</v>
      </c>
      <c r="V21" s="13">
        <f t="shared" si="10"/>
        <v>0</v>
      </c>
      <c r="W21" s="13">
        <f t="shared" si="11"/>
        <v>0</v>
      </c>
      <c r="X21" s="14" t="s">
        <v>23</v>
      </c>
    </row>
    <row r="22" spans="1:24" x14ac:dyDescent="0.25">
      <c r="A22" s="10" t="s">
        <v>30</v>
      </c>
      <c r="B22" s="11" t="s">
        <v>31</v>
      </c>
      <c r="C22" s="12" t="s">
        <v>22</v>
      </c>
      <c r="D22" s="13">
        <f>SUM(D131)</f>
        <v>4.2959659499999994</v>
      </c>
      <c r="E22" s="13">
        <f t="shared" ref="E22:M22" si="14">SUM(E131)</f>
        <v>0</v>
      </c>
      <c r="F22" s="13">
        <f t="shared" si="14"/>
        <v>0</v>
      </c>
      <c r="G22" s="13">
        <f t="shared" si="14"/>
        <v>4.2959659499999994</v>
      </c>
      <c r="H22" s="13">
        <f t="shared" si="14"/>
        <v>0</v>
      </c>
      <c r="I22" s="13">
        <f t="shared" si="14"/>
        <v>0.56999999999999995</v>
      </c>
      <c r="J22" s="13">
        <f t="shared" si="14"/>
        <v>0</v>
      </c>
      <c r="K22" s="13">
        <f t="shared" si="14"/>
        <v>0</v>
      </c>
      <c r="L22" s="13">
        <f t="shared" si="14"/>
        <v>0.56999999999999995</v>
      </c>
      <c r="M22" s="13">
        <f t="shared" si="14"/>
        <v>0</v>
      </c>
      <c r="N22" s="13">
        <f t="shared" si="2"/>
        <v>-3.7259659499999995</v>
      </c>
      <c r="O22" s="13">
        <f t="shared" si="3"/>
        <v>-86.73173841147414</v>
      </c>
      <c r="P22" s="13">
        <f t="shared" si="4"/>
        <v>0</v>
      </c>
      <c r="Q22" s="13">
        <f t="shared" si="5"/>
        <v>0</v>
      </c>
      <c r="R22" s="13">
        <f t="shared" si="6"/>
        <v>0</v>
      </c>
      <c r="S22" s="13">
        <f t="shared" si="7"/>
        <v>0</v>
      </c>
      <c r="T22" s="13">
        <f t="shared" si="8"/>
        <v>-3.7259659499999995</v>
      </c>
      <c r="U22" s="13">
        <f t="shared" si="9"/>
        <v>-86.73173841147414</v>
      </c>
      <c r="V22" s="13">
        <f t="shared" si="10"/>
        <v>0</v>
      </c>
      <c r="W22" s="13">
        <f t="shared" si="11"/>
        <v>0</v>
      </c>
      <c r="X22" s="14" t="s">
        <v>23</v>
      </c>
    </row>
    <row r="23" spans="1:24" x14ac:dyDescent="0.25">
      <c r="A23" s="10" t="s">
        <v>32</v>
      </c>
      <c r="B23" s="11" t="s">
        <v>33</v>
      </c>
      <c r="C23" s="12" t="s">
        <v>22</v>
      </c>
      <c r="D23" s="13">
        <f>SUM(D134)</f>
        <v>0</v>
      </c>
      <c r="E23" s="13">
        <f t="shared" ref="E23:M23" si="15">SUM(E134)</f>
        <v>0</v>
      </c>
      <c r="F23" s="13">
        <f t="shared" si="15"/>
        <v>0</v>
      </c>
      <c r="G23" s="13">
        <f t="shared" si="15"/>
        <v>0</v>
      </c>
      <c r="H23" s="13">
        <f t="shared" si="15"/>
        <v>0</v>
      </c>
      <c r="I23" s="13">
        <f t="shared" si="15"/>
        <v>0</v>
      </c>
      <c r="J23" s="13">
        <f t="shared" si="15"/>
        <v>0</v>
      </c>
      <c r="K23" s="13">
        <f t="shared" si="15"/>
        <v>0</v>
      </c>
      <c r="L23" s="13">
        <f t="shared" si="15"/>
        <v>0</v>
      </c>
      <c r="M23" s="13">
        <f t="shared" si="15"/>
        <v>0</v>
      </c>
      <c r="N23" s="13">
        <f t="shared" si="2"/>
        <v>0</v>
      </c>
      <c r="O23" s="13">
        <f t="shared" si="3"/>
        <v>0</v>
      </c>
      <c r="P23" s="13">
        <f t="shared" si="4"/>
        <v>0</v>
      </c>
      <c r="Q23" s="13">
        <f t="shared" si="5"/>
        <v>0</v>
      </c>
      <c r="R23" s="13">
        <f t="shared" si="6"/>
        <v>0</v>
      </c>
      <c r="S23" s="13">
        <f t="shared" si="7"/>
        <v>0</v>
      </c>
      <c r="T23" s="13">
        <f t="shared" si="8"/>
        <v>0</v>
      </c>
      <c r="U23" s="13">
        <f t="shared" si="9"/>
        <v>0</v>
      </c>
      <c r="V23" s="13">
        <f t="shared" si="10"/>
        <v>0</v>
      </c>
      <c r="W23" s="13">
        <f t="shared" si="11"/>
        <v>0</v>
      </c>
      <c r="X23" s="14" t="s">
        <v>23</v>
      </c>
    </row>
    <row r="24" spans="1:24" x14ac:dyDescent="0.25">
      <c r="A24" s="10" t="s">
        <v>34</v>
      </c>
      <c r="B24" s="11" t="s">
        <v>35</v>
      </c>
      <c r="C24" s="12" t="s">
        <v>22</v>
      </c>
      <c r="D24" s="13">
        <f>SUM(D135)</f>
        <v>97.858308996559998</v>
      </c>
      <c r="E24" s="13">
        <f t="shared" ref="E24:M24" si="16">SUM(E135)</f>
        <v>0</v>
      </c>
      <c r="F24" s="13">
        <f t="shared" si="16"/>
        <v>0</v>
      </c>
      <c r="G24" s="13">
        <f t="shared" si="16"/>
        <v>0</v>
      </c>
      <c r="H24" s="13">
        <f t="shared" si="16"/>
        <v>97.858308996559998</v>
      </c>
      <c r="I24" s="13">
        <f t="shared" si="16"/>
        <v>3.7289187639999999</v>
      </c>
      <c r="J24" s="13">
        <f t="shared" si="16"/>
        <v>0</v>
      </c>
      <c r="K24" s="13">
        <f t="shared" si="16"/>
        <v>0</v>
      </c>
      <c r="L24" s="13">
        <f t="shared" si="16"/>
        <v>0</v>
      </c>
      <c r="M24" s="13">
        <f t="shared" si="16"/>
        <v>3.7289187639999999</v>
      </c>
      <c r="N24" s="13">
        <f t="shared" si="2"/>
        <v>-94.129390232559999</v>
      </c>
      <c r="O24" s="13">
        <f t="shared" si="3"/>
        <v>-96.189471489711636</v>
      </c>
      <c r="P24" s="13">
        <f t="shared" si="4"/>
        <v>0</v>
      </c>
      <c r="Q24" s="13">
        <f t="shared" si="5"/>
        <v>0</v>
      </c>
      <c r="R24" s="13">
        <f t="shared" si="6"/>
        <v>0</v>
      </c>
      <c r="S24" s="13">
        <f t="shared" si="7"/>
        <v>0</v>
      </c>
      <c r="T24" s="13">
        <f t="shared" si="8"/>
        <v>0</v>
      </c>
      <c r="U24" s="13">
        <f t="shared" si="9"/>
        <v>0</v>
      </c>
      <c r="V24" s="13">
        <f t="shared" si="10"/>
        <v>-94.129390232559999</v>
      </c>
      <c r="W24" s="13">
        <f t="shared" si="11"/>
        <v>-96.189471489711636</v>
      </c>
      <c r="X24" s="14" t="s">
        <v>23</v>
      </c>
    </row>
    <row r="25" spans="1:24" x14ac:dyDescent="0.25">
      <c r="A25" s="10" t="s">
        <v>36</v>
      </c>
      <c r="B25" s="11" t="s">
        <v>37</v>
      </c>
      <c r="C25" s="12" t="s">
        <v>22</v>
      </c>
      <c r="D25" s="15">
        <f t="shared" ref="D25:M25" si="17">SUM(D26,D55,D128,D131,D134,D135)</f>
        <v>239.91865261556003</v>
      </c>
      <c r="E25" s="15">
        <f t="shared" si="17"/>
        <v>3.8899846719999998</v>
      </c>
      <c r="F25" s="15">
        <f t="shared" si="17"/>
        <v>1.9449923359999999</v>
      </c>
      <c r="G25" s="15">
        <f t="shared" si="17"/>
        <v>72.979837027999992</v>
      </c>
      <c r="H25" s="15">
        <f t="shared" si="17"/>
        <v>161.10383857956003</v>
      </c>
      <c r="I25" s="15">
        <f t="shared" si="17"/>
        <v>86.886586208577583</v>
      </c>
      <c r="J25" s="15">
        <f t="shared" si="17"/>
        <v>0</v>
      </c>
      <c r="K25" s="15">
        <f t="shared" si="17"/>
        <v>0</v>
      </c>
      <c r="L25" s="15">
        <f t="shared" si="17"/>
        <v>37.503874667666956</v>
      </c>
      <c r="M25" s="15">
        <f t="shared" si="17"/>
        <v>49.38271154091062</v>
      </c>
      <c r="N25" s="13">
        <f t="shared" si="2"/>
        <v>-153.03206640698244</v>
      </c>
      <c r="O25" s="13">
        <f t="shared" si="3"/>
        <v>-63.784980758539604</v>
      </c>
      <c r="P25" s="13">
        <f t="shared" si="4"/>
        <v>-3.8899846719999998</v>
      </c>
      <c r="Q25" s="13">
        <f t="shared" si="5"/>
        <v>-100</v>
      </c>
      <c r="R25" s="13">
        <f t="shared" si="6"/>
        <v>-1.9449923359999999</v>
      </c>
      <c r="S25" s="13">
        <f t="shared" si="7"/>
        <v>-100</v>
      </c>
      <c r="T25" s="13">
        <f t="shared" si="8"/>
        <v>-35.475962360333035</v>
      </c>
      <c r="U25" s="13">
        <f t="shared" si="9"/>
        <v>-48.610635217946651</v>
      </c>
      <c r="V25" s="13">
        <f t="shared" si="10"/>
        <v>-111.72112703864941</v>
      </c>
      <c r="W25" s="13">
        <f t="shared" si="11"/>
        <v>-69.347278142895831</v>
      </c>
      <c r="X25" s="14" t="s">
        <v>23</v>
      </c>
    </row>
    <row r="26" spans="1:24" x14ac:dyDescent="0.25">
      <c r="A26" s="10" t="s">
        <v>38</v>
      </c>
      <c r="B26" s="11" t="s">
        <v>39</v>
      </c>
      <c r="C26" s="12" t="s">
        <v>22</v>
      </c>
      <c r="D26" s="15">
        <f t="shared" ref="D26:M26" si="18">SUM(D27,D41,D44,D49)</f>
        <v>16.774603351671804</v>
      </c>
      <c r="E26" s="15">
        <f t="shared" si="18"/>
        <v>0.17827839999999998</v>
      </c>
      <c r="F26" s="15">
        <f t="shared" si="18"/>
        <v>8.9139199999999988E-2</v>
      </c>
      <c r="G26" s="15">
        <f t="shared" si="18"/>
        <v>4.8730885926718059</v>
      </c>
      <c r="H26" s="15">
        <f t="shared" si="18"/>
        <v>11.634097158999996</v>
      </c>
      <c r="I26" s="15">
        <f t="shared" si="18"/>
        <v>46.935803416577585</v>
      </c>
      <c r="J26" s="15">
        <f t="shared" si="18"/>
        <v>0</v>
      </c>
      <c r="K26" s="15">
        <f t="shared" si="18"/>
        <v>0</v>
      </c>
      <c r="L26" s="15">
        <f t="shared" si="18"/>
        <v>7.1963628516004716</v>
      </c>
      <c r="M26" s="15">
        <f t="shared" si="18"/>
        <v>39.739440564977109</v>
      </c>
      <c r="N26" s="13">
        <f t="shared" si="2"/>
        <v>30.161200064905781</v>
      </c>
      <c r="O26" s="13">
        <f t="shared" si="3"/>
        <v>179.80276154726386</v>
      </c>
      <c r="P26" s="13">
        <f t="shared" si="4"/>
        <v>-0.17827839999999998</v>
      </c>
      <c r="Q26" s="13">
        <f t="shared" si="5"/>
        <v>-100</v>
      </c>
      <c r="R26" s="13">
        <f t="shared" si="6"/>
        <v>-8.9139199999999988E-2</v>
      </c>
      <c r="S26" s="13">
        <f t="shared" si="7"/>
        <v>-100</v>
      </c>
      <c r="T26" s="13">
        <f t="shared" si="8"/>
        <v>2.3232742589286657</v>
      </c>
      <c r="U26" s="13">
        <f t="shared" si="9"/>
        <v>47.675600694443069</v>
      </c>
      <c r="V26" s="13">
        <f t="shared" si="10"/>
        <v>28.105343405977113</v>
      </c>
      <c r="W26" s="13">
        <f t="shared" si="11"/>
        <v>241.57734821936879</v>
      </c>
      <c r="X26" s="14" t="s">
        <v>23</v>
      </c>
    </row>
    <row r="27" spans="1:24" ht="31.5" x14ac:dyDescent="0.25">
      <c r="A27" s="10" t="s">
        <v>40</v>
      </c>
      <c r="B27" s="11" t="s">
        <v>41</v>
      </c>
      <c r="C27" s="12" t="s">
        <v>22</v>
      </c>
      <c r="D27" s="15">
        <f t="shared" ref="D27:M27" si="19">SUM(D28:D30)</f>
        <v>16.774603351671804</v>
      </c>
      <c r="E27" s="15">
        <f t="shared" si="19"/>
        <v>0.17827839999999998</v>
      </c>
      <c r="F27" s="15">
        <f t="shared" si="19"/>
        <v>8.9139199999999988E-2</v>
      </c>
      <c r="G27" s="15">
        <f t="shared" si="19"/>
        <v>4.8730885926718059</v>
      </c>
      <c r="H27" s="15">
        <f t="shared" si="19"/>
        <v>11.634097158999996</v>
      </c>
      <c r="I27" s="15">
        <f t="shared" si="19"/>
        <v>45.591806404799982</v>
      </c>
      <c r="J27" s="15">
        <f t="shared" si="19"/>
        <v>0</v>
      </c>
      <c r="K27" s="15">
        <f t="shared" si="19"/>
        <v>0</v>
      </c>
      <c r="L27" s="15">
        <f t="shared" si="19"/>
        <v>6.0633097036004715</v>
      </c>
      <c r="M27" s="15">
        <f t="shared" si="19"/>
        <v>39.528496701199508</v>
      </c>
      <c r="N27" s="13">
        <f t="shared" si="2"/>
        <v>28.817203053128178</v>
      </c>
      <c r="O27" s="13">
        <f t="shared" si="3"/>
        <v>171.79066740946917</v>
      </c>
      <c r="P27" s="13">
        <f t="shared" si="4"/>
        <v>-0.17827839999999998</v>
      </c>
      <c r="Q27" s="13">
        <f t="shared" si="5"/>
        <v>-100</v>
      </c>
      <c r="R27" s="13">
        <f t="shared" si="6"/>
        <v>-8.9139199999999988E-2</v>
      </c>
      <c r="S27" s="13">
        <f t="shared" si="7"/>
        <v>-100</v>
      </c>
      <c r="T27" s="13">
        <f t="shared" si="8"/>
        <v>1.1902211109286656</v>
      </c>
      <c r="U27" s="13">
        <f t="shared" si="9"/>
        <v>24.424368412233068</v>
      </c>
      <c r="V27" s="13">
        <f t="shared" si="10"/>
        <v>27.894399542199512</v>
      </c>
      <c r="W27" s="13">
        <f t="shared" si="11"/>
        <v>239.76419623262939</v>
      </c>
      <c r="X27" s="14" t="s">
        <v>23</v>
      </c>
    </row>
    <row r="28" spans="1:24" ht="31.5" x14ac:dyDescent="0.25">
      <c r="A28" s="10" t="s">
        <v>42</v>
      </c>
      <c r="B28" s="11" t="s">
        <v>43</v>
      </c>
      <c r="C28" s="12" t="s">
        <v>286</v>
      </c>
      <c r="D28" s="13">
        <f>SUM(E28,F28,G28,H28)</f>
        <v>12.694938551671804</v>
      </c>
      <c r="E28" s="13">
        <v>0</v>
      </c>
      <c r="F28" s="13">
        <v>0</v>
      </c>
      <c r="G28" s="13">
        <v>4.0789989926718064</v>
      </c>
      <c r="H28" s="13">
        <v>8.6159395589999974</v>
      </c>
      <c r="I28" s="13">
        <f>SUM(J28,K28,L28,M28)</f>
        <v>14.847524351999983</v>
      </c>
      <c r="J28" s="13">
        <v>0</v>
      </c>
      <c r="K28" s="13">
        <v>0</v>
      </c>
      <c r="L28" s="13">
        <v>4.7706443500273945</v>
      </c>
      <c r="M28" s="13">
        <v>10.076880001972588</v>
      </c>
      <c r="N28" s="13">
        <f t="shared" si="2"/>
        <v>2.152585800328179</v>
      </c>
      <c r="O28" s="13">
        <f t="shared" si="3"/>
        <v>16.956252222620673</v>
      </c>
      <c r="P28" s="13">
        <f t="shared" si="4"/>
        <v>0</v>
      </c>
      <c r="Q28" s="13">
        <f t="shared" si="5"/>
        <v>0</v>
      </c>
      <c r="R28" s="13">
        <f t="shared" si="6"/>
        <v>0</v>
      </c>
      <c r="S28" s="13">
        <f t="shared" si="7"/>
        <v>0</v>
      </c>
      <c r="T28" s="13">
        <f t="shared" si="8"/>
        <v>0.69164535735558808</v>
      </c>
      <c r="U28" s="13">
        <f t="shared" si="9"/>
        <v>16.956252222620673</v>
      </c>
      <c r="V28" s="13">
        <f t="shared" si="10"/>
        <v>1.460940442972591</v>
      </c>
      <c r="W28" s="13">
        <f t="shared" si="11"/>
        <v>16.956252222620673</v>
      </c>
      <c r="X28" s="14" t="s">
        <v>23</v>
      </c>
    </row>
    <row r="29" spans="1:24" ht="31.5" x14ac:dyDescent="0.25">
      <c r="A29" s="10" t="s">
        <v>44</v>
      </c>
      <c r="B29" s="11" t="s">
        <v>45</v>
      </c>
      <c r="C29" s="12" t="s">
        <v>287</v>
      </c>
      <c r="D29" s="13">
        <f>SUM(E29,F29,G29,H29)</f>
        <v>3.7439999999999998</v>
      </c>
      <c r="E29" s="13">
        <v>0</v>
      </c>
      <c r="F29" s="13">
        <v>0</v>
      </c>
      <c r="G29" s="13">
        <v>0.74951999999999985</v>
      </c>
      <c r="H29" s="13">
        <v>2.9944799999999998</v>
      </c>
      <c r="I29" s="13">
        <f>SUM(J29,K29,L29,M29)</f>
        <v>6.443203379999999</v>
      </c>
      <c r="J29" s="13">
        <v>0</v>
      </c>
      <c r="K29" s="13">
        <v>0</v>
      </c>
      <c r="L29" s="13">
        <v>1.2898797535730766</v>
      </c>
      <c r="M29" s="13">
        <v>5.1533236264269222</v>
      </c>
      <c r="N29" s="13">
        <f t="shared" ref="N29" si="20">IF(D29="нд","нд",N(I29)-N(D29))</f>
        <v>2.6992033799999993</v>
      </c>
      <c r="O29" s="13">
        <f t="shared" ref="O29" si="21">IF(N29="нд","нд",IF(N29=0,0,IF(AND(N(D29)=0,N29&lt;&gt;0),"нд",(N(N29))/N(D29)*100)))</f>
        <v>72.094107371794863</v>
      </c>
      <c r="P29" s="13">
        <f t="shared" ref="P29" si="22">IF(D29="нд","нд",N(J29)-N(E29))</f>
        <v>0</v>
      </c>
      <c r="Q29" s="13">
        <f t="shared" ref="Q29" si="23">IF(P29="нд","нд",IF(P29=0,0,IF(AND(N(E29)=0,P29&lt;&gt;0),"нд",(N(P29))/N(E29)*100)))</f>
        <v>0</v>
      </c>
      <c r="R29" s="13">
        <f t="shared" ref="R29" si="24">IF(D29="нд","нд",N(K29)-N(F29))</f>
        <v>0</v>
      </c>
      <c r="S29" s="13">
        <f t="shared" ref="S29" si="25">IF(R29="нд","нд",IF(R29=0,0,IF(AND(N(F29)=0,R29&lt;&gt;0),"нд",(N(R29))/N(F29)*100)))</f>
        <v>0</v>
      </c>
      <c r="T29" s="13">
        <f t="shared" ref="T29" si="26">IF(D29="нд","нд",N(L29)-N(G29))</f>
        <v>0.54035975357307675</v>
      </c>
      <c r="U29" s="13">
        <f t="shared" ref="U29" si="27">IF(T29="нд","нд",IF(T29=0,0,IF(AND(N(G29)=0,T29&lt;&gt;0),"нд",(N(T29))/N(G29)*100)))</f>
        <v>72.094107371794863</v>
      </c>
      <c r="V29" s="13">
        <f t="shared" ref="V29" si="28">IF(D29="нд","нд",N(M29)-N(H29))</f>
        <v>2.1588436264269224</v>
      </c>
      <c r="W29" s="13">
        <f t="shared" ref="W29" si="29">IF(V29="нд","нд",IF(V29=0,0,IF(AND(N(H29)=0,V29&lt;&gt;0),"нд",(N(V29))/N(H29)*100)))</f>
        <v>72.094107371794863</v>
      </c>
      <c r="X29" s="14" t="s">
        <v>23</v>
      </c>
    </row>
    <row r="30" spans="1:24" ht="31.5" x14ac:dyDescent="0.25">
      <c r="A30" s="10" t="s">
        <v>46</v>
      </c>
      <c r="B30" s="11" t="s">
        <v>47</v>
      </c>
      <c r="C30" s="12" t="s">
        <v>22</v>
      </c>
      <c r="D30" s="13">
        <f>SUM(D31:D40)</f>
        <v>0.33566479999999999</v>
      </c>
      <c r="E30" s="13">
        <f t="shared" ref="E30:M30" si="30">SUM(E31:E40)</f>
        <v>0.17827839999999998</v>
      </c>
      <c r="F30" s="13">
        <f t="shared" si="30"/>
        <v>8.9139199999999988E-2</v>
      </c>
      <c r="G30" s="13">
        <f t="shared" si="30"/>
        <v>4.4569599999999994E-2</v>
      </c>
      <c r="H30" s="13">
        <f t="shared" si="30"/>
        <v>2.3677599999999997E-2</v>
      </c>
      <c r="I30" s="13">
        <f t="shared" si="30"/>
        <v>24.301078672799999</v>
      </c>
      <c r="J30" s="13">
        <f t="shared" si="30"/>
        <v>0</v>
      </c>
      <c r="K30" s="13">
        <f t="shared" si="30"/>
        <v>0</v>
      </c>
      <c r="L30" s="13">
        <f t="shared" si="30"/>
        <v>2.7855999999999996E-3</v>
      </c>
      <c r="M30" s="13">
        <f t="shared" si="30"/>
        <v>24.298293072799996</v>
      </c>
      <c r="N30" s="13">
        <f>IF(D30="нд","нд",N(I30)-N(D30))</f>
        <v>23.965413872799999</v>
      </c>
      <c r="O30" s="13">
        <f>IF(N30="нд","нд",IF(N30=0,0,IF(AND(N(D30)=0,N30&lt;&gt;0),"нд",(N(N30))/N(D30)*100)))</f>
        <v>7139.686339705564</v>
      </c>
      <c r="P30" s="13">
        <f>IF(D30="нд","нд",N(J30)-N(E30))</f>
        <v>-0.17827839999999998</v>
      </c>
      <c r="Q30" s="13">
        <f>IF(P30="нд","нд",IF(P30=0,0,IF(AND(N(E30)=0,P30&lt;&gt;0),"нд",(N(P30))/N(E30)*100)))</f>
        <v>-100</v>
      </c>
      <c r="R30" s="13">
        <f>IF(D30="нд","нд",N(K30)-N(F30))</f>
        <v>-8.9139199999999988E-2</v>
      </c>
      <c r="S30" s="13">
        <f>IF(R30="нд","нд",IF(R30=0,0,IF(AND(N(F30)=0,R30&lt;&gt;0),"нд",(N(R30))/N(F30)*100)))</f>
        <v>-100</v>
      </c>
      <c r="T30" s="13">
        <f>IF(D30="нд","нд",N(L30)-N(G30))</f>
        <v>-4.1783999999999995E-2</v>
      </c>
      <c r="U30" s="13">
        <f>IF(T30="нд","нд",IF(T30=0,0,IF(AND(N(G30)=0,T30&lt;&gt;0),"нд",(N(T30))/N(G30)*100)))</f>
        <v>-93.75</v>
      </c>
      <c r="V30" s="13">
        <f>IF(D30="нд","нд",N(M30)-N(H30))</f>
        <v>24.274615472799997</v>
      </c>
      <c r="W30" s="13">
        <f>IF(V30="нд","нд",IF(V30=0,0,IF(AND(N(H30)=0,V30&lt;&gt;0),"нд",(N(V30))/N(H30)*100)))</f>
        <v>102521.4357570024</v>
      </c>
      <c r="X30" s="14" t="s">
        <v>23</v>
      </c>
    </row>
    <row r="31" spans="1:24" ht="63" x14ac:dyDescent="0.25">
      <c r="A31" s="16" t="s">
        <v>46</v>
      </c>
      <c r="B31" s="11" t="s">
        <v>131</v>
      </c>
      <c r="C31" s="16" t="s">
        <v>132</v>
      </c>
      <c r="D31" s="13" t="s">
        <v>23</v>
      </c>
      <c r="E31" s="13" t="s">
        <v>23</v>
      </c>
      <c r="F31" s="13" t="s">
        <v>23</v>
      </c>
      <c r="G31" s="13" t="s">
        <v>23</v>
      </c>
      <c r="H31" s="13" t="s">
        <v>23</v>
      </c>
      <c r="I31" s="13">
        <f>SUM(J31,K31,L31,M31)</f>
        <v>3.314755092</v>
      </c>
      <c r="J31" s="13">
        <v>0</v>
      </c>
      <c r="K31" s="13">
        <v>0</v>
      </c>
      <c r="L31" s="13">
        <v>0</v>
      </c>
      <c r="M31" s="13">
        <v>3.314755092</v>
      </c>
      <c r="N31" s="13" t="str">
        <f t="shared" ref="N31" si="31">IF(D31="нд","нд",N(I31)-N(D31))</f>
        <v>нд</v>
      </c>
      <c r="O31" s="13" t="str">
        <f t="shared" ref="O31" si="32">IF(N31="нд","нд",IF(N31=0,0,IF(AND(N(D31)=0,N31&lt;&gt;0),"нд",(N(N31))/N(D31)*100)))</f>
        <v>нд</v>
      </c>
      <c r="P31" s="13" t="str">
        <f t="shared" ref="P31" si="33">IF(D31="нд","нд",N(J31)-N(E31))</f>
        <v>нд</v>
      </c>
      <c r="Q31" s="13" t="str">
        <f t="shared" ref="Q31" si="34">IF(P31="нд","нд",IF(P31=0,0,IF(AND(N(E31)=0,P31&lt;&gt;0),"нд",(N(P31))/N(E31)*100)))</f>
        <v>нд</v>
      </c>
      <c r="R31" s="13" t="str">
        <f t="shared" ref="R31" si="35">IF(D31="нд","нд",N(K31)-N(F31))</f>
        <v>нд</v>
      </c>
      <c r="S31" s="13" t="str">
        <f t="shared" ref="S31" si="36">IF(R31="нд","нд",IF(R31=0,0,IF(AND(N(F31)=0,R31&lt;&gt;0),"нд",(N(R31))/N(F31)*100)))</f>
        <v>нд</v>
      </c>
      <c r="T31" s="13" t="str">
        <f t="shared" ref="T31" si="37">IF(D31="нд","нд",N(L31)-N(G31))</f>
        <v>нд</v>
      </c>
      <c r="U31" s="13" t="str">
        <f t="shared" ref="U31" si="38">IF(T31="нд","нд",IF(T31=0,0,IF(AND(N(G31)=0,T31&lt;&gt;0),"нд",(N(T31))/N(G31)*100)))</f>
        <v>нд</v>
      </c>
      <c r="V31" s="13" t="str">
        <f t="shared" ref="V31" si="39">IF(D31="нд","нд",N(M31)-N(H31))</f>
        <v>нд</v>
      </c>
      <c r="W31" s="13" t="str">
        <f t="shared" ref="W31" si="40">IF(V31="нд","нд",IF(V31=0,0,IF(AND(N(H31)=0,V31&lt;&gt;0),"нд",(N(V31))/N(H31)*100)))</f>
        <v>нд</v>
      </c>
      <c r="X31" s="14" t="s">
        <v>263</v>
      </c>
    </row>
    <row r="32" spans="1:24" ht="47.25" x14ac:dyDescent="0.25">
      <c r="A32" s="16" t="s">
        <v>46</v>
      </c>
      <c r="B32" s="18" t="s">
        <v>133</v>
      </c>
      <c r="C32" s="16" t="s">
        <v>134</v>
      </c>
      <c r="D32" s="13" t="s">
        <v>23</v>
      </c>
      <c r="E32" s="13" t="s">
        <v>23</v>
      </c>
      <c r="F32" s="13" t="s">
        <v>23</v>
      </c>
      <c r="G32" s="13" t="s">
        <v>23</v>
      </c>
      <c r="H32" s="13" t="s">
        <v>23</v>
      </c>
      <c r="I32" s="13">
        <f t="shared" ref="I32:I40" si="41">SUM(J32,K32,L32,M32)</f>
        <v>4.3657523999999989E-2</v>
      </c>
      <c r="J32" s="13">
        <v>0</v>
      </c>
      <c r="K32" s="13">
        <v>0</v>
      </c>
      <c r="L32" s="13">
        <v>0</v>
      </c>
      <c r="M32" s="13">
        <v>4.3657523999999989E-2</v>
      </c>
      <c r="N32" s="13" t="str">
        <f t="shared" ref="N32:N33" si="42">IF(D32="нд","нд",N(I32)-N(D32))</f>
        <v>нд</v>
      </c>
      <c r="O32" s="13" t="str">
        <f t="shared" ref="O32:O33" si="43">IF(N32="нд","нд",IF(N32=0,0,IF(AND(N(D32)=0,N32&lt;&gt;0),"нд",(N(N32))/N(D32)*100)))</f>
        <v>нд</v>
      </c>
      <c r="P32" s="13" t="str">
        <f t="shared" ref="P32:P33" si="44">IF(D32="нд","нд",N(J32)-N(E32))</f>
        <v>нд</v>
      </c>
      <c r="Q32" s="13" t="str">
        <f t="shared" ref="Q32:Q33" si="45">IF(P32="нд","нд",IF(P32=0,0,IF(AND(N(E32)=0,P32&lt;&gt;0),"нд",(N(P32))/N(E32)*100)))</f>
        <v>нд</v>
      </c>
      <c r="R32" s="13" t="str">
        <f t="shared" ref="R32:R33" si="46">IF(D32="нд","нд",N(K32)-N(F32))</f>
        <v>нд</v>
      </c>
      <c r="S32" s="13" t="str">
        <f t="shared" ref="S32:S33" si="47">IF(R32="нд","нд",IF(R32=0,0,IF(AND(N(F32)=0,R32&lt;&gt;0),"нд",(N(R32))/N(F32)*100)))</f>
        <v>нд</v>
      </c>
      <c r="T32" s="13" t="str">
        <f t="shared" ref="T32:T33" si="48">IF(D32="нд","нд",N(L32)-N(G32))</f>
        <v>нд</v>
      </c>
      <c r="U32" s="13" t="str">
        <f t="shared" ref="U32:U33" si="49">IF(T32="нд","нд",IF(T32=0,0,IF(AND(N(G32)=0,T32&lt;&gt;0),"нд",(N(T32))/N(G32)*100)))</f>
        <v>нд</v>
      </c>
      <c r="V32" s="13" t="str">
        <f t="shared" ref="V32:V33" si="50">IF(D32="нд","нд",N(M32)-N(H32))</f>
        <v>нд</v>
      </c>
      <c r="W32" s="13" t="str">
        <f t="shared" ref="W32" si="51">IF(V32="нд","нд",IF(V32=0,0,IF(AND(N(H32)=0,V32&lt;&gt;0),"нд",(N(V32))/N(H32)*100)))</f>
        <v>нд</v>
      </c>
      <c r="X32" s="14" t="s">
        <v>263</v>
      </c>
    </row>
    <row r="33" spans="1:24" ht="63" x14ac:dyDescent="0.25">
      <c r="A33" s="16" t="s">
        <v>46</v>
      </c>
      <c r="B33" s="18" t="s">
        <v>268</v>
      </c>
      <c r="C33" s="16" t="s">
        <v>285</v>
      </c>
      <c r="D33" s="13" t="s">
        <v>23</v>
      </c>
      <c r="E33" s="13" t="s">
        <v>23</v>
      </c>
      <c r="F33" s="13" t="s">
        <v>23</v>
      </c>
      <c r="G33" s="13" t="s">
        <v>23</v>
      </c>
      <c r="H33" s="13" t="s">
        <v>23</v>
      </c>
      <c r="I33" s="13">
        <f t="shared" si="41"/>
        <v>2.6442047880000001</v>
      </c>
      <c r="J33" s="13">
        <v>0</v>
      </c>
      <c r="K33" s="13">
        <v>0</v>
      </c>
      <c r="L33" s="13">
        <v>0</v>
      </c>
      <c r="M33" s="13">
        <v>2.6442047880000001</v>
      </c>
      <c r="N33" s="13" t="str">
        <f t="shared" si="42"/>
        <v>нд</v>
      </c>
      <c r="O33" s="13" t="str">
        <f t="shared" si="43"/>
        <v>нд</v>
      </c>
      <c r="P33" s="13" t="str">
        <f t="shared" si="44"/>
        <v>нд</v>
      </c>
      <c r="Q33" s="13" t="str">
        <f t="shared" si="45"/>
        <v>нд</v>
      </c>
      <c r="R33" s="13" t="str">
        <f t="shared" si="46"/>
        <v>нд</v>
      </c>
      <c r="S33" s="13" t="str">
        <f t="shared" si="47"/>
        <v>нд</v>
      </c>
      <c r="T33" s="13" t="str">
        <f t="shared" si="48"/>
        <v>нд</v>
      </c>
      <c r="U33" s="13" t="str">
        <f t="shared" si="49"/>
        <v>нд</v>
      </c>
      <c r="V33" s="13" t="str">
        <f t="shared" si="50"/>
        <v>нд</v>
      </c>
      <c r="W33" s="13" t="str">
        <f>IF(V33="нд","нд",IF(V33=0,0,IF(AND(N(H33)=0,V33&lt;&gt;0),"нд",(N(V33))/N(H33)*100)))</f>
        <v>нд</v>
      </c>
      <c r="X33" s="14" t="s">
        <v>263</v>
      </c>
    </row>
    <row r="34" spans="1:24" ht="31.5" x14ac:dyDescent="0.25">
      <c r="A34" s="16" t="s">
        <v>46</v>
      </c>
      <c r="B34" s="18" t="s">
        <v>269</v>
      </c>
      <c r="C34" s="16" t="s">
        <v>270</v>
      </c>
      <c r="D34" s="13" t="s">
        <v>23</v>
      </c>
      <c r="E34" s="13" t="s">
        <v>23</v>
      </c>
      <c r="F34" s="13" t="s">
        <v>23</v>
      </c>
      <c r="G34" s="13" t="s">
        <v>23</v>
      </c>
      <c r="H34" s="13" t="s">
        <v>23</v>
      </c>
      <c r="I34" s="13">
        <f t="shared" si="41"/>
        <v>0.13028582879999998</v>
      </c>
      <c r="J34" s="13">
        <v>0</v>
      </c>
      <c r="K34" s="13">
        <v>0</v>
      </c>
      <c r="L34" s="13">
        <v>0</v>
      </c>
      <c r="M34" s="13">
        <v>0.13028582879999998</v>
      </c>
      <c r="N34" s="13" t="str">
        <f t="shared" ref="N34:N36" si="52">IF(D34="нд","нд",N(I34)-N(D34))</f>
        <v>нд</v>
      </c>
      <c r="O34" s="13" t="str">
        <f t="shared" ref="O34:O36" si="53">IF(N34="нд","нд",IF(N34=0,0,IF(AND(N(D34)=0,N34&lt;&gt;0),"нд",(N(N34))/N(D34)*100)))</f>
        <v>нд</v>
      </c>
      <c r="P34" s="13" t="str">
        <f t="shared" ref="P34:P36" si="54">IF(D34="нд","нд",N(J34)-N(E34))</f>
        <v>нд</v>
      </c>
      <c r="Q34" s="13" t="str">
        <f t="shared" ref="Q34:Q36" si="55">IF(P34="нд","нд",IF(P34=0,0,IF(AND(N(E34)=0,P34&lt;&gt;0),"нд",(N(P34))/N(E34)*100)))</f>
        <v>нд</v>
      </c>
      <c r="R34" s="13" t="str">
        <f t="shared" ref="R34:R36" si="56">IF(D34="нд","нд",N(K34)-N(F34))</f>
        <v>нд</v>
      </c>
      <c r="S34" s="13" t="str">
        <f t="shared" ref="S34:S36" si="57">IF(R34="нд","нд",IF(R34=0,0,IF(AND(N(F34)=0,R34&lt;&gt;0),"нд",(N(R34))/N(F34)*100)))</f>
        <v>нд</v>
      </c>
      <c r="T34" s="13" t="str">
        <f t="shared" ref="T34:T36" si="58">IF(D34="нд","нд",N(L34)-N(G34))</f>
        <v>нд</v>
      </c>
      <c r="U34" s="13" t="str">
        <f t="shared" ref="U34:U36" si="59">IF(T34="нд","нд",IF(T34=0,0,IF(AND(N(G34)=0,T34&lt;&gt;0),"нд",(N(T34))/N(G34)*100)))</f>
        <v>нд</v>
      </c>
      <c r="V34" s="13" t="str">
        <f t="shared" ref="V34:V36" si="60">IF(D34="нд","нд",N(M34)-N(H34))</f>
        <v>нд</v>
      </c>
      <c r="W34" s="13" t="str">
        <f t="shared" ref="W34:W36" si="61">IF(V34="нд","нд",IF(V34=0,0,IF(AND(N(H34)=0,V34&lt;&gt;0),"нд",(N(V34))/N(H34)*100)))</f>
        <v>нд</v>
      </c>
      <c r="X34" s="14" t="s">
        <v>263</v>
      </c>
    </row>
    <row r="35" spans="1:24" ht="47.25" x14ac:dyDescent="0.25">
      <c r="A35" s="16" t="s">
        <v>46</v>
      </c>
      <c r="B35" s="18" t="s">
        <v>271</v>
      </c>
      <c r="C35" s="16" t="s">
        <v>272</v>
      </c>
      <c r="D35" s="13" t="s">
        <v>23</v>
      </c>
      <c r="E35" s="13" t="s">
        <v>23</v>
      </c>
      <c r="F35" s="13" t="s">
        <v>23</v>
      </c>
      <c r="G35" s="13" t="s">
        <v>23</v>
      </c>
      <c r="H35" s="13" t="s">
        <v>23</v>
      </c>
      <c r="I35" s="13">
        <f t="shared" si="41"/>
        <v>0.56090976000000003</v>
      </c>
      <c r="J35" s="13">
        <v>0</v>
      </c>
      <c r="K35" s="13">
        <v>0</v>
      </c>
      <c r="L35" s="13">
        <v>0</v>
      </c>
      <c r="M35" s="13">
        <v>0.56090976000000003</v>
      </c>
      <c r="N35" s="13" t="str">
        <f t="shared" si="52"/>
        <v>нд</v>
      </c>
      <c r="O35" s="13" t="str">
        <f t="shared" si="53"/>
        <v>нд</v>
      </c>
      <c r="P35" s="13" t="str">
        <f t="shared" si="54"/>
        <v>нд</v>
      </c>
      <c r="Q35" s="13" t="str">
        <f t="shared" si="55"/>
        <v>нд</v>
      </c>
      <c r="R35" s="13" t="str">
        <f t="shared" si="56"/>
        <v>нд</v>
      </c>
      <c r="S35" s="13" t="str">
        <f t="shared" si="57"/>
        <v>нд</v>
      </c>
      <c r="T35" s="13" t="str">
        <f t="shared" si="58"/>
        <v>нд</v>
      </c>
      <c r="U35" s="13" t="str">
        <f t="shared" si="59"/>
        <v>нд</v>
      </c>
      <c r="V35" s="13" t="str">
        <f t="shared" si="60"/>
        <v>нд</v>
      </c>
      <c r="W35" s="13" t="str">
        <f t="shared" si="61"/>
        <v>нд</v>
      </c>
      <c r="X35" s="14" t="s">
        <v>263</v>
      </c>
    </row>
    <row r="36" spans="1:24" ht="47.25" x14ac:dyDescent="0.25">
      <c r="A36" s="16" t="s">
        <v>46</v>
      </c>
      <c r="B36" s="18" t="s">
        <v>273</v>
      </c>
      <c r="C36" s="16" t="s">
        <v>274</v>
      </c>
      <c r="D36" s="13">
        <f t="shared" ref="D36:E36" si="62">SUM(E36,F36,G36,H36)</f>
        <v>0.33566479999999999</v>
      </c>
      <c r="E36" s="13">
        <f t="shared" si="62"/>
        <v>0.17827839999999998</v>
      </c>
      <c r="F36" s="13">
        <f t="shared" ref="F36" si="63">SUM(G36,H36,I36,J36)</f>
        <v>8.9139199999999988E-2</v>
      </c>
      <c r="G36" s="13">
        <f t="shared" ref="G36" si="64">SUM(H36,I36,J36,K36)</f>
        <v>4.4569599999999994E-2</v>
      </c>
      <c r="H36" s="13">
        <f t="shared" ref="H36" si="65">SUM(I36,J36,K36,L36)</f>
        <v>2.3677599999999997E-2</v>
      </c>
      <c r="I36" s="13">
        <f t="shared" si="41"/>
        <v>2.0891999999999997E-2</v>
      </c>
      <c r="J36" s="13">
        <v>0</v>
      </c>
      <c r="K36" s="13">
        <v>0</v>
      </c>
      <c r="L36" s="13">
        <v>2.7855999999999996E-3</v>
      </c>
      <c r="M36" s="13">
        <v>1.8106399999999998E-2</v>
      </c>
      <c r="N36" s="13">
        <f t="shared" si="52"/>
        <v>-0.31477279999999996</v>
      </c>
      <c r="O36" s="13">
        <f t="shared" si="53"/>
        <v>-93.7759336099585</v>
      </c>
      <c r="P36" s="13">
        <f t="shared" si="54"/>
        <v>-0.17827839999999998</v>
      </c>
      <c r="Q36" s="13">
        <f t="shared" si="55"/>
        <v>-100</v>
      </c>
      <c r="R36" s="13">
        <f t="shared" si="56"/>
        <v>-8.9139199999999988E-2</v>
      </c>
      <c r="S36" s="13">
        <f t="shared" si="57"/>
        <v>-100</v>
      </c>
      <c r="T36" s="13">
        <f t="shared" si="58"/>
        <v>-4.1783999999999995E-2</v>
      </c>
      <c r="U36" s="13">
        <f t="shared" si="59"/>
        <v>-93.75</v>
      </c>
      <c r="V36" s="13">
        <f t="shared" si="60"/>
        <v>-5.5711999999999984E-3</v>
      </c>
      <c r="W36" s="13">
        <f t="shared" si="61"/>
        <v>-23.52941176470588</v>
      </c>
      <c r="X36" s="14" t="s">
        <v>288</v>
      </c>
    </row>
    <row r="37" spans="1:24" ht="63" x14ac:dyDescent="0.25">
      <c r="A37" s="16" t="s">
        <v>46</v>
      </c>
      <c r="B37" s="18" t="s">
        <v>275</v>
      </c>
      <c r="C37" s="16" t="s">
        <v>276</v>
      </c>
      <c r="D37" s="13" t="s">
        <v>23</v>
      </c>
      <c r="E37" s="13" t="s">
        <v>23</v>
      </c>
      <c r="F37" s="13" t="s">
        <v>23</v>
      </c>
      <c r="G37" s="13" t="s">
        <v>23</v>
      </c>
      <c r="H37" s="13" t="s">
        <v>23</v>
      </c>
      <c r="I37" s="13">
        <f t="shared" si="41"/>
        <v>9.8879948760000005</v>
      </c>
      <c r="J37" s="13">
        <v>0</v>
      </c>
      <c r="K37" s="13">
        <v>0</v>
      </c>
      <c r="L37" s="13">
        <v>0</v>
      </c>
      <c r="M37" s="13">
        <v>9.8879948760000005</v>
      </c>
      <c r="N37" s="13" t="str">
        <f t="shared" ref="N37:N38" si="66">IF(D37="нд","нд",N(I37)-N(D37))</f>
        <v>нд</v>
      </c>
      <c r="O37" s="13" t="str">
        <f t="shared" ref="O37:O38" si="67">IF(N37="нд","нд",IF(N37=0,0,IF(AND(N(D37)=0,N37&lt;&gt;0),"нд",(N(N37))/N(D37)*100)))</f>
        <v>нд</v>
      </c>
      <c r="P37" s="13" t="str">
        <f t="shared" ref="P37:P38" si="68">IF(D37="нд","нд",N(J37)-N(E37))</f>
        <v>нд</v>
      </c>
      <c r="Q37" s="13" t="str">
        <f t="shared" ref="Q37:Q38" si="69">IF(P37="нд","нд",IF(P37=0,0,IF(AND(N(E37)=0,P37&lt;&gt;0),"нд",(N(P37))/N(E37)*100)))</f>
        <v>нд</v>
      </c>
      <c r="R37" s="13" t="str">
        <f t="shared" ref="R37:R38" si="70">IF(D37="нд","нд",N(K37)-N(F37))</f>
        <v>нд</v>
      </c>
      <c r="S37" s="13" t="str">
        <f t="shared" ref="S37:S38" si="71">IF(R37="нд","нд",IF(R37=0,0,IF(AND(N(F37)=0,R37&lt;&gt;0),"нд",(N(R37))/N(F37)*100)))</f>
        <v>нд</v>
      </c>
      <c r="T37" s="13" t="str">
        <f t="shared" ref="T37:T38" si="72">IF(D37="нд","нд",N(L37)-N(G37))</f>
        <v>нд</v>
      </c>
      <c r="U37" s="13" t="str">
        <f t="shared" ref="U37:U38" si="73">IF(T37="нд","нд",IF(T37=0,0,IF(AND(N(G37)=0,T37&lt;&gt;0),"нд",(N(T37))/N(G37)*100)))</f>
        <v>нд</v>
      </c>
      <c r="V37" s="13" t="str">
        <f t="shared" ref="V37:V38" si="74">IF(D37="нд","нд",N(M37)-N(H37))</f>
        <v>нд</v>
      </c>
      <c r="W37" s="13" t="str">
        <f t="shared" ref="W37:W38" si="75">IF(V37="нд","нд",IF(V37=0,0,IF(AND(N(H37)=0,V37&lt;&gt;0),"нд",(N(V37))/N(H37)*100)))</f>
        <v>нд</v>
      </c>
      <c r="X37" s="14" t="s">
        <v>289</v>
      </c>
    </row>
    <row r="38" spans="1:24" ht="63" x14ac:dyDescent="0.25">
      <c r="A38" s="16" t="s">
        <v>46</v>
      </c>
      <c r="B38" s="18" t="s">
        <v>277</v>
      </c>
      <c r="C38" s="16" t="s">
        <v>278</v>
      </c>
      <c r="D38" s="13" t="s">
        <v>23</v>
      </c>
      <c r="E38" s="13" t="s">
        <v>23</v>
      </c>
      <c r="F38" s="13" t="s">
        <v>23</v>
      </c>
      <c r="G38" s="13" t="s">
        <v>23</v>
      </c>
      <c r="H38" s="13" t="s">
        <v>23</v>
      </c>
      <c r="I38" s="13">
        <f t="shared" si="41"/>
        <v>1.5140160479999998</v>
      </c>
      <c r="J38" s="13">
        <v>0</v>
      </c>
      <c r="K38" s="13">
        <v>0</v>
      </c>
      <c r="L38" s="13">
        <v>0</v>
      </c>
      <c r="M38" s="13">
        <v>1.5140160479999998</v>
      </c>
      <c r="N38" s="13" t="str">
        <f t="shared" si="66"/>
        <v>нд</v>
      </c>
      <c r="O38" s="13" t="str">
        <f t="shared" si="67"/>
        <v>нд</v>
      </c>
      <c r="P38" s="13" t="str">
        <f t="shared" si="68"/>
        <v>нд</v>
      </c>
      <c r="Q38" s="13" t="str">
        <f t="shared" si="69"/>
        <v>нд</v>
      </c>
      <c r="R38" s="13" t="str">
        <f t="shared" si="70"/>
        <v>нд</v>
      </c>
      <c r="S38" s="13" t="str">
        <f t="shared" si="71"/>
        <v>нд</v>
      </c>
      <c r="T38" s="13" t="str">
        <f t="shared" si="72"/>
        <v>нд</v>
      </c>
      <c r="U38" s="13" t="str">
        <f t="shared" si="73"/>
        <v>нд</v>
      </c>
      <c r="V38" s="13" t="str">
        <f t="shared" si="74"/>
        <v>нд</v>
      </c>
      <c r="W38" s="13" t="str">
        <f t="shared" si="75"/>
        <v>нд</v>
      </c>
      <c r="X38" s="14" t="s">
        <v>263</v>
      </c>
    </row>
    <row r="39" spans="1:24" ht="47.25" x14ac:dyDescent="0.25">
      <c r="A39" s="16" t="s">
        <v>46</v>
      </c>
      <c r="B39" s="18" t="s">
        <v>135</v>
      </c>
      <c r="C39" s="16" t="s">
        <v>136</v>
      </c>
      <c r="D39" s="13" t="s">
        <v>23</v>
      </c>
      <c r="E39" s="13" t="s">
        <v>23</v>
      </c>
      <c r="F39" s="13" t="s">
        <v>23</v>
      </c>
      <c r="G39" s="13" t="s">
        <v>23</v>
      </c>
      <c r="H39" s="13" t="s">
        <v>23</v>
      </c>
      <c r="I39" s="13">
        <f t="shared" si="41"/>
        <v>6.1363627560000014</v>
      </c>
      <c r="J39" s="13">
        <v>0</v>
      </c>
      <c r="K39" s="13">
        <v>0</v>
      </c>
      <c r="L39" s="13">
        <v>0</v>
      </c>
      <c r="M39" s="13">
        <v>6.1363627560000014</v>
      </c>
      <c r="N39" s="13" t="str">
        <f t="shared" ref="N39" si="76">IF(D39="нд","нд",N(I39)-N(D39))</f>
        <v>нд</v>
      </c>
      <c r="O39" s="13" t="str">
        <f t="shared" ref="O39" si="77">IF(N39="нд","нд",IF(N39=0,0,IF(AND(N(D39)=0,N39&lt;&gt;0),"нд",(N(N39))/N(D39)*100)))</f>
        <v>нд</v>
      </c>
      <c r="P39" s="13" t="str">
        <f t="shared" ref="P39" si="78">IF(D39="нд","нд",N(J39)-N(E39))</f>
        <v>нд</v>
      </c>
      <c r="Q39" s="13" t="str">
        <f t="shared" ref="Q39" si="79">IF(P39="нд","нд",IF(P39=0,0,IF(AND(N(E39)=0,P39&lt;&gt;0),"нд",(N(P39))/N(E39)*100)))</f>
        <v>нд</v>
      </c>
      <c r="R39" s="13" t="str">
        <f t="shared" ref="R39" si="80">IF(D39="нд","нд",N(K39)-N(F39))</f>
        <v>нд</v>
      </c>
      <c r="S39" s="13" t="str">
        <f t="shared" ref="S39" si="81">IF(R39="нд","нд",IF(R39=0,0,IF(AND(N(F39)=0,R39&lt;&gt;0),"нд",(N(R39))/N(F39)*100)))</f>
        <v>нд</v>
      </c>
      <c r="T39" s="13" t="str">
        <f t="shared" ref="T39" si="82">IF(D39="нд","нд",N(L39)-N(G39))</f>
        <v>нд</v>
      </c>
      <c r="U39" s="13" t="str">
        <f t="shared" ref="U39" si="83">IF(T39="нд","нд",IF(T39=0,0,IF(AND(N(G39)=0,T39&lt;&gt;0),"нд",(N(T39))/N(G39)*100)))</f>
        <v>нд</v>
      </c>
      <c r="V39" s="13" t="str">
        <f t="shared" ref="V39" si="84">IF(D39="нд","нд",N(M39)-N(H39))</f>
        <v>нд</v>
      </c>
      <c r="W39" s="13" t="str">
        <f t="shared" ref="W39" si="85">IF(V39="нд","нд",IF(V39=0,0,IF(AND(N(H39)=0,V39&lt;&gt;0),"нд",(N(V39))/N(H39)*100)))</f>
        <v>нд</v>
      </c>
      <c r="X39" s="14" t="s">
        <v>263</v>
      </c>
    </row>
    <row r="40" spans="1:24" ht="47.25" x14ac:dyDescent="0.25">
      <c r="A40" s="16" t="s">
        <v>46</v>
      </c>
      <c r="B40" s="18" t="s">
        <v>137</v>
      </c>
      <c r="C40" s="16" t="s">
        <v>138</v>
      </c>
      <c r="D40" s="13" t="s">
        <v>23</v>
      </c>
      <c r="E40" s="13" t="s">
        <v>23</v>
      </c>
      <c r="F40" s="13" t="s">
        <v>23</v>
      </c>
      <c r="G40" s="13" t="s">
        <v>23</v>
      </c>
      <c r="H40" s="13" t="s">
        <v>23</v>
      </c>
      <c r="I40" s="13">
        <f t="shared" si="41"/>
        <v>4.8000000000000001E-2</v>
      </c>
      <c r="J40" s="13">
        <v>0</v>
      </c>
      <c r="K40" s="13">
        <v>0</v>
      </c>
      <c r="L40" s="13">
        <v>0</v>
      </c>
      <c r="M40" s="13">
        <v>4.8000000000000001E-2</v>
      </c>
      <c r="N40" s="13" t="str">
        <f t="shared" ref="N40" si="86">IF(D40="нд","нд",N(I40)-N(D40))</f>
        <v>нд</v>
      </c>
      <c r="O40" s="13" t="str">
        <f t="shared" ref="O40" si="87">IF(N40="нд","нд",IF(N40=0,0,IF(AND(N(D40)=0,N40&lt;&gt;0),"нд",(N(N40))/N(D40)*100)))</f>
        <v>нд</v>
      </c>
      <c r="P40" s="13" t="str">
        <f t="shared" ref="P40" si="88">IF(D40="нд","нд",N(J40)-N(E40))</f>
        <v>нд</v>
      </c>
      <c r="Q40" s="13" t="str">
        <f t="shared" ref="Q40" si="89">IF(P40="нд","нд",IF(P40=0,0,IF(AND(N(E40)=0,P40&lt;&gt;0),"нд",(N(P40))/N(E40)*100)))</f>
        <v>нд</v>
      </c>
      <c r="R40" s="13" t="str">
        <f t="shared" ref="R40" si="90">IF(D40="нд","нд",N(K40)-N(F40))</f>
        <v>нд</v>
      </c>
      <c r="S40" s="13" t="str">
        <f t="shared" ref="S40" si="91">IF(R40="нд","нд",IF(R40=0,0,IF(AND(N(F40)=0,R40&lt;&gt;0),"нд",(N(R40))/N(F40)*100)))</f>
        <v>нд</v>
      </c>
      <c r="T40" s="13" t="str">
        <f t="shared" ref="T40" si="92">IF(D40="нд","нд",N(L40)-N(G40))</f>
        <v>нд</v>
      </c>
      <c r="U40" s="13" t="str">
        <f t="shared" ref="U40" si="93">IF(T40="нд","нд",IF(T40=0,0,IF(AND(N(G40)=0,T40&lt;&gt;0),"нд",(N(T40))/N(G40)*100)))</f>
        <v>нд</v>
      </c>
      <c r="V40" s="13" t="str">
        <f t="shared" ref="V40" si="94">IF(D40="нд","нд",N(M40)-N(H40))</f>
        <v>нд</v>
      </c>
      <c r="W40" s="13" t="str">
        <f t="shared" ref="W40" si="95">IF(V40="нд","нд",IF(V40=0,0,IF(AND(N(H40)=0,V40&lt;&gt;0),"нд",(N(V40))/N(H40)*100)))</f>
        <v>нд</v>
      </c>
      <c r="X40" s="14" t="s">
        <v>263</v>
      </c>
    </row>
    <row r="41" spans="1:24" x14ac:dyDescent="0.25">
      <c r="A41" s="17" t="s">
        <v>48</v>
      </c>
      <c r="B41" s="18" t="s">
        <v>49</v>
      </c>
      <c r="C41" s="16" t="s">
        <v>22</v>
      </c>
      <c r="D41" s="19">
        <f t="shared" ref="D41:M41" si="96">SUM(D42,D43)</f>
        <v>0</v>
      </c>
      <c r="E41" s="19">
        <f t="shared" si="96"/>
        <v>0</v>
      </c>
      <c r="F41" s="19">
        <f t="shared" si="96"/>
        <v>0</v>
      </c>
      <c r="G41" s="19">
        <f t="shared" si="96"/>
        <v>0</v>
      </c>
      <c r="H41" s="19">
        <f t="shared" si="96"/>
        <v>0</v>
      </c>
      <c r="I41" s="19">
        <f t="shared" si="96"/>
        <v>0</v>
      </c>
      <c r="J41" s="19">
        <f t="shared" si="96"/>
        <v>0</v>
      </c>
      <c r="K41" s="19">
        <f t="shared" si="96"/>
        <v>0</v>
      </c>
      <c r="L41" s="19">
        <f t="shared" si="96"/>
        <v>0</v>
      </c>
      <c r="M41" s="19">
        <f t="shared" si="96"/>
        <v>0</v>
      </c>
      <c r="N41" s="13">
        <f t="shared" ref="N41:N54" si="97">IF(D41="нд","нд",N(I41)-N(D41))</f>
        <v>0</v>
      </c>
      <c r="O41" s="13">
        <f t="shared" ref="O41:O54" si="98">IF(N41="нд","нд",IF(N41=0,0,IF(AND(N(D41)=0,N41&lt;&gt;0),"нд",(N(N41))/N(D41)*100)))</f>
        <v>0</v>
      </c>
      <c r="P41" s="13">
        <f t="shared" ref="P41:P54" si="99">IF(D41="нд","нд",N(J41)-N(E41))</f>
        <v>0</v>
      </c>
      <c r="Q41" s="13">
        <f t="shared" ref="Q41:Q54" si="100">IF(P41="нд","нд",IF(P41=0,0,IF(AND(N(E41)=0,P41&lt;&gt;0),"нд",(N(P41))/N(E41)*100)))</f>
        <v>0</v>
      </c>
      <c r="R41" s="13">
        <f t="shared" ref="R41:R54" si="101">IF(D41="нд","нд",N(K41)-N(F41))</f>
        <v>0</v>
      </c>
      <c r="S41" s="13">
        <f t="shared" ref="S41:S54" si="102">IF(R41="нд","нд",IF(R41=0,0,IF(AND(N(F41)=0,R41&lt;&gt;0),"нд",(N(R41))/N(F41)*100)))</f>
        <v>0</v>
      </c>
      <c r="T41" s="13">
        <f t="shared" ref="T41:T54" si="103">IF(D41="нд","нд",N(L41)-N(G41))</f>
        <v>0</v>
      </c>
      <c r="U41" s="13">
        <f t="shared" ref="U41:U54" si="104">IF(T41="нд","нд",IF(T41=0,0,IF(AND(N(G41)=0,T41&lt;&gt;0),"нд",(N(T41))/N(G41)*100)))</f>
        <v>0</v>
      </c>
      <c r="V41" s="13">
        <f t="shared" ref="V41:V54" si="105">IF(D41="нд","нд",N(M41)-N(H41))</f>
        <v>0</v>
      </c>
      <c r="W41" s="13">
        <f t="shared" ref="W41:W54" si="106">IF(V41="нд","нд",IF(V41=0,0,IF(AND(N(H41)=0,V41&lt;&gt;0),"нд",(N(V41))/N(H41)*100)))</f>
        <v>0</v>
      </c>
      <c r="X41" s="14" t="s">
        <v>23</v>
      </c>
    </row>
    <row r="42" spans="1:24" ht="31.5" x14ac:dyDescent="0.25">
      <c r="A42" s="10" t="s">
        <v>50</v>
      </c>
      <c r="B42" s="11" t="s">
        <v>51</v>
      </c>
      <c r="C42" s="12" t="s">
        <v>22</v>
      </c>
      <c r="D42" s="15">
        <v>0</v>
      </c>
      <c r="E42" s="15">
        <v>0</v>
      </c>
      <c r="F42" s="15">
        <v>0</v>
      </c>
      <c r="G42" s="15">
        <v>0</v>
      </c>
      <c r="H42" s="15">
        <v>0</v>
      </c>
      <c r="I42" s="15">
        <v>0</v>
      </c>
      <c r="J42" s="15">
        <v>0</v>
      </c>
      <c r="K42" s="15">
        <v>0</v>
      </c>
      <c r="L42" s="15">
        <v>0</v>
      </c>
      <c r="M42" s="15">
        <v>0</v>
      </c>
      <c r="N42" s="13">
        <f t="shared" si="97"/>
        <v>0</v>
      </c>
      <c r="O42" s="13">
        <f t="shared" si="98"/>
        <v>0</v>
      </c>
      <c r="P42" s="13">
        <f t="shared" si="99"/>
        <v>0</v>
      </c>
      <c r="Q42" s="13">
        <f t="shared" si="100"/>
        <v>0</v>
      </c>
      <c r="R42" s="13">
        <f t="shared" si="101"/>
        <v>0</v>
      </c>
      <c r="S42" s="13">
        <f t="shared" si="102"/>
        <v>0</v>
      </c>
      <c r="T42" s="13">
        <f t="shared" si="103"/>
        <v>0</v>
      </c>
      <c r="U42" s="13">
        <f t="shared" si="104"/>
        <v>0</v>
      </c>
      <c r="V42" s="13">
        <f t="shared" si="105"/>
        <v>0</v>
      </c>
      <c r="W42" s="13">
        <f t="shared" si="106"/>
        <v>0</v>
      </c>
      <c r="X42" s="14" t="s">
        <v>23</v>
      </c>
    </row>
    <row r="43" spans="1:24" ht="31.5" x14ac:dyDescent="0.25">
      <c r="A43" s="10" t="s">
        <v>52</v>
      </c>
      <c r="B43" s="11" t="s">
        <v>53</v>
      </c>
      <c r="C43" s="12" t="s">
        <v>22</v>
      </c>
      <c r="D43" s="15">
        <v>0</v>
      </c>
      <c r="E43" s="15">
        <v>0</v>
      </c>
      <c r="F43" s="15">
        <v>0</v>
      </c>
      <c r="G43" s="15">
        <v>0</v>
      </c>
      <c r="H43" s="15">
        <v>0</v>
      </c>
      <c r="I43" s="15">
        <v>0</v>
      </c>
      <c r="J43" s="15">
        <v>0</v>
      </c>
      <c r="K43" s="15">
        <v>0</v>
      </c>
      <c r="L43" s="15">
        <v>0</v>
      </c>
      <c r="M43" s="15">
        <v>0</v>
      </c>
      <c r="N43" s="13">
        <f t="shared" si="97"/>
        <v>0</v>
      </c>
      <c r="O43" s="13">
        <f t="shared" si="98"/>
        <v>0</v>
      </c>
      <c r="P43" s="13">
        <f t="shared" si="99"/>
        <v>0</v>
      </c>
      <c r="Q43" s="13">
        <f t="shared" si="100"/>
        <v>0</v>
      </c>
      <c r="R43" s="13">
        <f t="shared" si="101"/>
        <v>0</v>
      </c>
      <c r="S43" s="13">
        <f t="shared" si="102"/>
        <v>0</v>
      </c>
      <c r="T43" s="13">
        <f t="shared" si="103"/>
        <v>0</v>
      </c>
      <c r="U43" s="13">
        <f t="shared" si="104"/>
        <v>0</v>
      </c>
      <c r="V43" s="13">
        <f t="shared" si="105"/>
        <v>0</v>
      </c>
      <c r="W43" s="13">
        <f t="shared" si="106"/>
        <v>0</v>
      </c>
      <c r="X43" s="14" t="s">
        <v>23</v>
      </c>
    </row>
    <row r="44" spans="1:24" ht="31.5" x14ac:dyDescent="0.25">
      <c r="A44" s="17" t="s">
        <v>54</v>
      </c>
      <c r="B44" s="18" t="s">
        <v>55</v>
      </c>
      <c r="C44" s="16" t="s">
        <v>22</v>
      </c>
      <c r="D44" s="19">
        <f>SUM(D45)</f>
        <v>0</v>
      </c>
      <c r="E44" s="19">
        <f t="shared" ref="E44:M44" si="107">SUM(E45)</f>
        <v>0</v>
      </c>
      <c r="F44" s="19">
        <f t="shared" si="107"/>
        <v>0</v>
      </c>
      <c r="G44" s="19">
        <f t="shared" si="107"/>
        <v>0</v>
      </c>
      <c r="H44" s="19">
        <f t="shared" si="107"/>
        <v>0</v>
      </c>
      <c r="I44" s="19">
        <f t="shared" si="107"/>
        <v>0</v>
      </c>
      <c r="J44" s="19">
        <f t="shared" si="107"/>
        <v>0</v>
      </c>
      <c r="K44" s="19">
        <f t="shared" si="107"/>
        <v>0</v>
      </c>
      <c r="L44" s="19">
        <f t="shared" si="107"/>
        <v>0</v>
      </c>
      <c r="M44" s="19">
        <f t="shared" si="107"/>
        <v>0</v>
      </c>
      <c r="N44" s="13">
        <f t="shared" si="97"/>
        <v>0</v>
      </c>
      <c r="O44" s="13">
        <f t="shared" si="98"/>
        <v>0</v>
      </c>
      <c r="P44" s="13">
        <f t="shared" si="99"/>
        <v>0</v>
      </c>
      <c r="Q44" s="13">
        <f t="shared" si="100"/>
        <v>0</v>
      </c>
      <c r="R44" s="13">
        <f t="shared" si="101"/>
        <v>0</v>
      </c>
      <c r="S44" s="13">
        <f t="shared" si="102"/>
        <v>0</v>
      </c>
      <c r="T44" s="13">
        <f t="shared" si="103"/>
        <v>0</v>
      </c>
      <c r="U44" s="13">
        <f t="shared" si="104"/>
        <v>0</v>
      </c>
      <c r="V44" s="13">
        <f t="shared" si="105"/>
        <v>0</v>
      </c>
      <c r="W44" s="13">
        <f t="shared" si="106"/>
        <v>0</v>
      </c>
      <c r="X44" s="14" t="s">
        <v>23</v>
      </c>
    </row>
    <row r="45" spans="1:24" x14ac:dyDescent="0.25">
      <c r="A45" s="12" t="s">
        <v>56</v>
      </c>
      <c r="B45" s="11" t="s">
        <v>57</v>
      </c>
      <c r="C45" s="12" t="s">
        <v>22</v>
      </c>
      <c r="D45" s="13">
        <f t="shared" ref="D45:M45" si="108">SUM(D46,D47,D48)</f>
        <v>0</v>
      </c>
      <c r="E45" s="13">
        <f t="shared" si="108"/>
        <v>0</v>
      </c>
      <c r="F45" s="13">
        <f t="shared" si="108"/>
        <v>0</v>
      </c>
      <c r="G45" s="13">
        <f t="shared" si="108"/>
        <v>0</v>
      </c>
      <c r="H45" s="13">
        <f t="shared" si="108"/>
        <v>0</v>
      </c>
      <c r="I45" s="13">
        <f t="shared" si="108"/>
        <v>0</v>
      </c>
      <c r="J45" s="13">
        <f t="shared" si="108"/>
        <v>0</v>
      </c>
      <c r="K45" s="13">
        <f t="shared" si="108"/>
        <v>0</v>
      </c>
      <c r="L45" s="13">
        <f t="shared" si="108"/>
        <v>0</v>
      </c>
      <c r="M45" s="13">
        <f t="shared" si="108"/>
        <v>0</v>
      </c>
      <c r="N45" s="13">
        <f t="shared" si="97"/>
        <v>0</v>
      </c>
      <c r="O45" s="13">
        <f t="shared" si="98"/>
        <v>0</v>
      </c>
      <c r="P45" s="13">
        <f t="shared" si="99"/>
        <v>0</v>
      </c>
      <c r="Q45" s="13">
        <f t="shared" si="100"/>
        <v>0</v>
      </c>
      <c r="R45" s="13">
        <f t="shared" si="101"/>
        <v>0</v>
      </c>
      <c r="S45" s="13">
        <f t="shared" si="102"/>
        <v>0</v>
      </c>
      <c r="T45" s="13">
        <f t="shared" si="103"/>
        <v>0</v>
      </c>
      <c r="U45" s="13">
        <f t="shared" si="104"/>
        <v>0</v>
      </c>
      <c r="V45" s="13">
        <f t="shared" si="105"/>
        <v>0</v>
      </c>
      <c r="W45" s="13">
        <f t="shared" si="106"/>
        <v>0</v>
      </c>
      <c r="X45" s="14" t="s">
        <v>23</v>
      </c>
    </row>
    <row r="46" spans="1:24" ht="47.25" x14ac:dyDescent="0.25">
      <c r="A46" s="12" t="s">
        <v>56</v>
      </c>
      <c r="B46" s="11" t="s">
        <v>58</v>
      </c>
      <c r="C46" s="12" t="s">
        <v>22</v>
      </c>
      <c r="D46" s="13">
        <v>0</v>
      </c>
      <c r="E46" s="13">
        <v>0</v>
      </c>
      <c r="F46" s="13">
        <v>0</v>
      </c>
      <c r="G46" s="13">
        <v>0</v>
      </c>
      <c r="H46" s="13">
        <v>0</v>
      </c>
      <c r="I46" s="13">
        <v>0</v>
      </c>
      <c r="J46" s="13">
        <v>0</v>
      </c>
      <c r="K46" s="13">
        <v>0</v>
      </c>
      <c r="L46" s="13">
        <v>0</v>
      </c>
      <c r="M46" s="13">
        <v>0</v>
      </c>
      <c r="N46" s="13">
        <f t="shared" si="97"/>
        <v>0</v>
      </c>
      <c r="O46" s="13">
        <f t="shared" si="98"/>
        <v>0</v>
      </c>
      <c r="P46" s="13">
        <f t="shared" si="99"/>
        <v>0</v>
      </c>
      <c r="Q46" s="13">
        <f t="shared" si="100"/>
        <v>0</v>
      </c>
      <c r="R46" s="13">
        <f t="shared" si="101"/>
        <v>0</v>
      </c>
      <c r="S46" s="13">
        <f t="shared" si="102"/>
        <v>0</v>
      </c>
      <c r="T46" s="13">
        <f t="shared" si="103"/>
        <v>0</v>
      </c>
      <c r="U46" s="13">
        <f t="shared" si="104"/>
        <v>0</v>
      </c>
      <c r="V46" s="13">
        <f t="shared" si="105"/>
        <v>0</v>
      </c>
      <c r="W46" s="13">
        <f t="shared" si="106"/>
        <v>0</v>
      </c>
      <c r="X46" s="14" t="s">
        <v>23</v>
      </c>
    </row>
    <row r="47" spans="1:24" ht="47.25" x14ac:dyDescent="0.25">
      <c r="A47" s="12" t="s">
        <v>56</v>
      </c>
      <c r="B47" s="11" t="s">
        <v>59</v>
      </c>
      <c r="C47" s="12" t="s">
        <v>22</v>
      </c>
      <c r="D47" s="13">
        <v>0</v>
      </c>
      <c r="E47" s="13">
        <v>0</v>
      </c>
      <c r="F47" s="13">
        <v>0</v>
      </c>
      <c r="G47" s="13">
        <v>0</v>
      </c>
      <c r="H47" s="13">
        <v>0</v>
      </c>
      <c r="I47" s="13">
        <v>0</v>
      </c>
      <c r="J47" s="13">
        <v>0</v>
      </c>
      <c r="K47" s="13">
        <v>0</v>
      </c>
      <c r="L47" s="13">
        <v>0</v>
      </c>
      <c r="M47" s="13">
        <v>0</v>
      </c>
      <c r="N47" s="13">
        <f t="shared" si="97"/>
        <v>0</v>
      </c>
      <c r="O47" s="13">
        <f t="shared" si="98"/>
        <v>0</v>
      </c>
      <c r="P47" s="13">
        <f t="shared" si="99"/>
        <v>0</v>
      </c>
      <c r="Q47" s="13">
        <f t="shared" si="100"/>
        <v>0</v>
      </c>
      <c r="R47" s="13">
        <f t="shared" si="101"/>
        <v>0</v>
      </c>
      <c r="S47" s="13">
        <f t="shared" si="102"/>
        <v>0</v>
      </c>
      <c r="T47" s="13">
        <f t="shared" si="103"/>
        <v>0</v>
      </c>
      <c r="U47" s="13">
        <f t="shared" si="104"/>
        <v>0</v>
      </c>
      <c r="V47" s="13">
        <f t="shared" si="105"/>
        <v>0</v>
      </c>
      <c r="W47" s="13">
        <f t="shared" si="106"/>
        <v>0</v>
      </c>
      <c r="X47" s="14" t="s">
        <v>23</v>
      </c>
    </row>
    <row r="48" spans="1:24" ht="47.25" x14ac:dyDescent="0.25">
      <c r="A48" s="12" t="s">
        <v>56</v>
      </c>
      <c r="B48" s="11" t="s">
        <v>60</v>
      </c>
      <c r="C48" s="12" t="s">
        <v>22</v>
      </c>
      <c r="D48" s="13">
        <v>0</v>
      </c>
      <c r="E48" s="13">
        <v>0</v>
      </c>
      <c r="F48" s="13">
        <v>0</v>
      </c>
      <c r="G48" s="13">
        <v>0</v>
      </c>
      <c r="H48" s="13">
        <v>0</v>
      </c>
      <c r="I48" s="13">
        <v>0</v>
      </c>
      <c r="J48" s="13">
        <v>0</v>
      </c>
      <c r="K48" s="13">
        <v>0</v>
      </c>
      <c r="L48" s="13">
        <v>0</v>
      </c>
      <c r="M48" s="13">
        <v>0</v>
      </c>
      <c r="N48" s="13">
        <f t="shared" si="97"/>
        <v>0</v>
      </c>
      <c r="O48" s="13">
        <f t="shared" si="98"/>
        <v>0</v>
      </c>
      <c r="P48" s="13">
        <f t="shared" si="99"/>
        <v>0</v>
      </c>
      <c r="Q48" s="13">
        <f t="shared" si="100"/>
        <v>0</v>
      </c>
      <c r="R48" s="13">
        <f t="shared" si="101"/>
        <v>0</v>
      </c>
      <c r="S48" s="13">
        <f t="shared" si="102"/>
        <v>0</v>
      </c>
      <c r="T48" s="13">
        <f t="shared" si="103"/>
        <v>0</v>
      </c>
      <c r="U48" s="13">
        <f t="shared" si="104"/>
        <v>0</v>
      </c>
      <c r="V48" s="13">
        <f t="shared" si="105"/>
        <v>0</v>
      </c>
      <c r="W48" s="13">
        <f t="shared" si="106"/>
        <v>0</v>
      </c>
      <c r="X48" s="14" t="s">
        <v>23</v>
      </c>
    </row>
    <row r="49" spans="1:24" ht="47.25" x14ac:dyDescent="0.25">
      <c r="A49" s="10" t="s">
        <v>61</v>
      </c>
      <c r="B49" s="11" t="s">
        <v>62</v>
      </c>
      <c r="C49" s="12" t="s">
        <v>22</v>
      </c>
      <c r="D49" s="15">
        <f t="shared" ref="D49:M49" si="109">SUM(D50,D51)</f>
        <v>0</v>
      </c>
      <c r="E49" s="15">
        <f t="shared" si="109"/>
        <v>0</v>
      </c>
      <c r="F49" s="15">
        <f t="shared" si="109"/>
        <v>0</v>
      </c>
      <c r="G49" s="15">
        <f t="shared" si="109"/>
        <v>0</v>
      </c>
      <c r="H49" s="15">
        <f t="shared" si="109"/>
        <v>0</v>
      </c>
      <c r="I49" s="15">
        <f t="shared" si="109"/>
        <v>1.3439970117776001</v>
      </c>
      <c r="J49" s="15">
        <f t="shared" si="109"/>
        <v>0</v>
      </c>
      <c r="K49" s="15">
        <f t="shared" si="109"/>
        <v>0</v>
      </c>
      <c r="L49" s="15">
        <f t="shared" si="109"/>
        <v>1.1330531480000001</v>
      </c>
      <c r="M49" s="15">
        <f t="shared" si="109"/>
        <v>0.21094386377760002</v>
      </c>
      <c r="N49" s="13">
        <f t="shared" si="97"/>
        <v>1.3439970117776001</v>
      </c>
      <c r="O49" s="13" t="str">
        <f t="shared" si="98"/>
        <v>нд</v>
      </c>
      <c r="P49" s="13">
        <f t="shared" si="99"/>
        <v>0</v>
      </c>
      <c r="Q49" s="13">
        <f t="shared" si="100"/>
        <v>0</v>
      </c>
      <c r="R49" s="13">
        <f t="shared" si="101"/>
        <v>0</v>
      </c>
      <c r="S49" s="13">
        <f t="shared" si="102"/>
        <v>0</v>
      </c>
      <c r="T49" s="13">
        <f t="shared" si="103"/>
        <v>1.1330531480000001</v>
      </c>
      <c r="U49" s="13" t="str">
        <f t="shared" si="104"/>
        <v>нд</v>
      </c>
      <c r="V49" s="13">
        <f t="shared" si="105"/>
        <v>0.21094386377760002</v>
      </c>
      <c r="W49" s="13" t="str">
        <f t="shared" si="106"/>
        <v>нд</v>
      </c>
      <c r="X49" s="14" t="s">
        <v>23</v>
      </c>
    </row>
    <row r="50" spans="1:24" ht="31.5" x14ac:dyDescent="0.25">
      <c r="A50" s="10" t="s">
        <v>63</v>
      </c>
      <c r="B50" s="11" t="s">
        <v>64</v>
      </c>
      <c r="C50" s="12" t="s">
        <v>22</v>
      </c>
      <c r="D50" s="15">
        <v>0</v>
      </c>
      <c r="E50" s="15">
        <v>0</v>
      </c>
      <c r="F50" s="15">
        <v>0</v>
      </c>
      <c r="G50" s="15">
        <v>0</v>
      </c>
      <c r="H50" s="15">
        <v>0</v>
      </c>
      <c r="I50" s="15">
        <v>0</v>
      </c>
      <c r="J50" s="15">
        <v>0</v>
      </c>
      <c r="K50" s="15">
        <v>0</v>
      </c>
      <c r="L50" s="15">
        <v>0</v>
      </c>
      <c r="M50" s="15">
        <v>0</v>
      </c>
      <c r="N50" s="13">
        <f t="shared" si="97"/>
        <v>0</v>
      </c>
      <c r="O50" s="13">
        <f t="shared" si="98"/>
        <v>0</v>
      </c>
      <c r="P50" s="13">
        <f t="shared" si="99"/>
        <v>0</v>
      </c>
      <c r="Q50" s="13">
        <f t="shared" si="100"/>
        <v>0</v>
      </c>
      <c r="R50" s="13">
        <f t="shared" si="101"/>
        <v>0</v>
      </c>
      <c r="S50" s="13">
        <f t="shared" si="102"/>
        <v>0</v>
      </c>
      <c r="T50" s="13">
        <f t="shared" si="103"/>
        <v>0</v>
      </c>
      <c r="U50" s="13">
        <f t="shared" si="104"/>
        <v>0</v>
      </c>
      <c r="V50" s="13">
        <f t="shared" si="105"/>
        <v>0</v>
      </c>
      <c r="W50" s="13">
        <f t="shared" si="106"/>
        <v>0</v>
      </c>
      <c r="X50" s="14" t="s">
        <v>23</v>
      </c>
    </row>
    <row r="51" spans="1:24" ht="31.5" x14ac:dyDescent="0.25">
      <c r="A51" s="10" t="s">
        <v>65</v>
      </c>
      <c r="B51" s="11" t="s">
        <v>66</v>
      </c>
      <c r="C51" s="12" t="s">
        <v>22</v>
      </c>
      <c r="D51" s="13">
        <f>SUM(D52:D54)</f>
        <v>0</v>
      </c>
      <c r="E51" s="13">
        <f t="shared" ref="E51:M51" si="110">SUM(E52:E54)</f>
        <v>0</v>
      </c>
      <c r="F51" s="13">
        <f t="shared" si="110"/>
        <v>0</v>
      </c>
      <c r="G51" s="13">
        <f t="shared" si="110"/>
        <v>0</v>
      </c>
      <c r="H51" s="13">
        <f t="shared" si="110"/>
        <v>0</v>
      </c>
      <c r="I51" s="13">
        <f t="shared" si="110"/>
        <v>1.3439970117776001</v>
      </c>
      <c r="J51" s="13">
        <f t="shared" si="110"/>
        <v>0</v>
      </c>
      <c r="K51" s="13">
        <f t="shared" si="110"/>
        <v>0</v>
      </c>
      <c r="L51" s="13">
        <f t="shared" si="110"/>
        <v>1.1330531480000001</v>
      </c>
      <c r="M51" s="13">
        <f t="shared" si="110"/>
        <v>0.21094386377760002</v>
      </c>
      <c r="N51" s="13">
        <f t="shared" si="97"/>
        <v>1.3439970117776001</v>
      </c>
      <c r="O51" s="13" t="str">
        <f t="shared" si="98"/>
        <v>нд</v>
      </c>
      <c r="P51" s="13">
        <f t="shared" si="99"/>
        <v>0</v>
      </c>
      <c r="Q51" s="13">
        <f t="shared" si="100"/>
        <v>0</v>
      </c>
      <c r="R51" s="13">
        <f t="shared" si="101"/>
        <v>0</v>
      </c>
      <c r="S51" s="13">
        <f t="shared" si="102"/>
        <v>0</v>
      </c>
      <c r="T51" s="13">
        <f t="shared" si="103"/>
        <v>1.1330531480000001</v>
      </c>
      <c r="U51" s="13" t="str">
        <f t="shared" si="104"/>
        <v>нд</v>
      </c>
      <c r="V51" s="13">
        <f t="shared" si="105"/>
        <v>0.21094386377760002</v>
      </c>
      <c r="W51" s="13" t="str">
        <f t="shared" si="106"/>
        <v>нд</v>
      </c>
      <c r="X51" s="14" t="s">
        <v>23</v>
      </c>
    </row>
    <row r="52" spans="1:24" ht="31.5" x14ac:dyDescent="0.25">
      <c r="A52" s="17" t="s">
        <v>65</v>
      </c>
      <c r="B52" s="18" t="s">
        <v>139</v>
      </c>
      <c r="C52" s="16" t="s">
        <v>140</v>
      </c>
      <c r="D52" s="13" t="s">
        <v>23</v>
      </c>
      <c r="E52" s="13" t="s">
        <v>23</v>
      </c>
      <c r="F52" s="13" t="s">
        <v>23</v>
      </c>
      <c r="G52" s="13" t="s">
        <v>23</v>
      </c>
      <c r="H52" s="13" t="s">
        <v>23</v>
      </c>
      <c r="I52" s="13">
        <f t="shared" ref="I52:I54" si="111">SUM(J52,K52,L52,M52)</f>
        <v>0.20958420000000003</v>
      </c>
      <c r="J52" s="13">
        <v>0</v>
      </c>
      <c r="K52" s="13">
        <v>0</v>
      </c>
      <c r="L52" s="13">
        <v>0</v>
      </c>
      <c r="M52" s="13">
        <v>0.20958420000000003</v>
      </c>
      <c r="N52" s="13" t="str">
        <f t="shared" si="97"/>
        <v>нд</v>
      </c>
      <c r="O52" s="13" t="str">
        <f t="shared" si="98"/>
        <v>нд</v>
      </c>
      <c r="P52" s="13" t="str">
        <f t="shared" si="99"/>
        <v>нд</v>
      </c>
      <c r="Q52" s="13" t="str">
        <f t="shared" si="100"/>
        <v>нд</v>
      </c>
      <c r="R52" s="13" t="str">
        <f t="shared" si="101"/>
        <v>нд</v>
      </c>
      <c r="S52" s="13" t="str">
        <f t="shared" si="102"/>
        <v>нд</v>
      </c>
      <c r="T52" s="13" t="str">
        <f t="shared" si="103"/>
        <v>нд</v>
      </c>
      <c r="U52" s="13" t="str">
        <f t="shared" si="104"/>
        <v>нд</v>
      </c>
      <c r="V52" s="13" t="str">
        <f t="shared" si="105"/>
        <v>нд</v>
      </c>
      <c r="W52" s="13" t="str">
        <f t="shared" si="106"/>
        <v>нд</v>
      </c>
      <c r="X52" s="14" t="s">
        <v>263</v>
      </c>
    </row>
    <row r="53" spans="1:24" ht="31.5" x14ac:dyDescent="0.25">
      <c r="A53" s="17" t="s">
        <v>65</v>
      </c>
      <c r="B53" s="18" t="s">
        <v>279</v>
      </c>
      <c r="C53" s="16" t="s">
        <v>280</v>
      </c>
      <c r="D53" s="13" t="s">
        <v>23</v>
      </c>
      <c r="E53" s="13" t="s">
        <v>23</v>
      </c>
      <c r="F53" s="13" t="s">
        <v>23</v>
      </c>
      <c r="G53" s="13" t="s">
        <v>23</v>
      </c>
      <c r="H53" s="13" t="s">
        <v>23</v>
      </c>
      <c r="I53" s="13">
        <f t="shared" si="111"/>
        <v>9.3164811777599998E-2</v>
      </c>
      <c r="J53" s="13">
        <v>0</v>
      </c>
      <c r="K53" s="13">
        <v>0</v>
      </c>
      <c r="L53" s="13">
        <v>9.3053148000000002E-2</v>
      </c>
      <c r="M53" s="13">
        <v>1.1166377759999999E-4</v>
      </c>
      <c r="N53" s="13" t="str">
        <f t="shared" si="97"/>
        <v>нд</v>
      </c>
      <c r="O53" s="13" t="str">
        <f t="shared" si="98"/>
        <v>нд</v>
      </c>
      <c r="P53" s="13" t="str">
        <f t="shared" si="99"/>
        <v>нд</v>
      </c>
      <c r="Q53" s="13" t="str">
        <f t="shared" si="100"/>
        <v>нд</v>
      </c>
      <c r="R53" s="13" t="str">
        <f t="shared" si="101"/>
        <v>нд</v>
      </c>
      <c r="S53" s="13" t="str">
        <f t="shared" si="102"/>
        <v>нд</v>
      </c>
      <c r="T53" s="13" t="str">
        <f t="shared" si="103"/>
        <v>нд</v>
      </c>
      <c r="U53" s="13" t="str">
        <f t="shared" si="104"/>
        <v>нд</v>
      </c>
      <c r="V53" s="13" t="str">
        <f t="shared" si="105"/>
        <v>нд</v>
      </c>
      <c r="W53" s="13" t="str">
        <f t="shared" si="106"/>
        <v>нд</v>
      </c>
      <c r="X53" s="14" t="s">
        <v>263</v>
      </c>
    </row>
    <row r="54" spans="1:24" ht="63" x14ac:dyDescent="0.25">
      <c r="A54" s="17" t="s">
        <v>65</v>
      </c>
      <c r="B54" s="18" t="s">
        <v>141</v>
      </c>
      <c r="C54" s="16" t="s">
        <v>142</v>
      </c>
      <c r="D54" s="13" t="s">
        <v>23</v>
      </c>
      <c r="E54" s="13" t="s">
        <v>23</v>
      </c>
      <c r="F54" s="13" t="s">
        <v>23</v>
      </c>
      <c r="G54" s="13" t="s">
        <v>23</v>
      </c>
      <c r="H54" s="13" t="s">
        <v>23</v>
      </c>
      <c r="I54" s="13">
        <f t="shared" si="111"/>
        <v>1.041248</v>
      </c>
      <c r="J54" s="13">
        <v>0</v>
      </c>
      <c r="K54" s="13">
        <v>0</v>
      </c>
      <c r="L54" s="13">
        <v>1.04</v>
      </c>
      <c r="M54" s="13">
        <v>1.2480000000000002E-3</v>
      </c>
      <c r="N54" s="13" t="str">
        <f t="shared" si="97"/>
        <v>нд</v>
      </c>
      <c r="O54" s="13" t="str">
        <f t="shared" si="98"/>
        <v>нд</v>
      </c>
      <c r="P54" s="13" t="str">
        <f t="shared" si="99"/>
        <v>нд</v>
      </c>
      <c r="Q54" s="13" t="str">
        <f t="shared" si="100"/>
        <v>нд</v>
      </c>
      <c r="R54" s="13" t="str">
        <f t="shared" si="101"/>
        <v>нд</v>
      </c>
      <c r="S54" s="13" t="str">
        <f t="shared" si="102"/>
        <v>нд</v>
      </c>
      <c r="T54" s="13" t="str">
        <f t="shared" si="103"/>
        <v>нд</v>
      </c>
      <c r="U54" s="13" t="str">
        <f t="shared" si="104"/>
        <v>нд</v>
      </c>
      <c r="V54" s="13" t="str">
        <f t="shared" si="105"/>
        <v>нд</v>
      </c>
      <c r="W54" s="13" t="str">
        <f t="shared" si="106"/>
        <v>нд</v>
      </c>
      <c r="X54" s="14" t="s">
        <v>263</v>
      </c>
    </row>
    <row r="55" spans="1:24" x14ac:dyDescent="0.25">
      <c r="A55" s="17" t="s">
        <v>67</v>
      </c>
      <c r="B55" s="18" t="s">
        <v>68</v>
      </c>
      <c r="C55" s="16" t="s">
        <v>22</v>
      </c>
      <c r="D55" s="19">
        <f t="shared" ref="D55:M55" si="112">SUM(D56,D90,D108,D125)</f>
        <v>120.98977431732821</v>
      </c>
      <c r="E55" s="19">
        <f t="shared" si="112"/>
        <v>3.7117062719999998</v>
      </c>
      <c r="F55" s="19">
        <f t="shared" si="112"/>
        <v>1.8558531359999999</v>
      </c>
      <c r="G55" s="19">
        <f t="shared" si="112"/>
        <v>63.81078248532819</v>
      </c>
      <c r="H55" s="19">
        <f t="shared" si="112"/>
        <v>51.611432424000029</v>
      </c>
      <c r="I55" s="19">
        <f t="shared" si="112"/>
        <v>35.651864027999999</v>
      </c>
      <c r="J55" s="19">
        <f t="shared" si="112"/>
        <v>0</v>
      </c>
      <c r="K55" s="19">
        <f t="shared" si="112"/>
        <v>0</v>
      </c>
      <c r="L55" s="19">
        <f t="shared" si="112"/>
        <v>29.737511816066487</v>
      </c>
      <c r="M55" s="19">
        <f t="shared" si="112"/>
        <v>5.9143522119335081</v>
      </c>
      <c r="N55" s="13">
        <f>IF(D55="нд","нд",N(I55)-N(D55))</f>
        <v>-85.337910289328221</v>
      </c>
      <c r="O55" s="13">
        <f>IF(N55="нд","нд",IF(N55=0,0,IF(AND(N(D55)=0,N55&lt;&gt;0),"нд",(N(N55))/N(D55)*100)))</f>
        <v>-70.533159327586318</v>
      </c>
      <c r="P55" s="13">
        <f>IF(D55="нд","нд",N(J55)-N(E55))</f>
        <v>-3.7117062719999998</v>
      </c>
      <c r="Q55" s="13">
        <f>IF(P55="нд","нд",IF(P55=0,0,IF(AND(N(E55)=0,P55&lt;&gt;0),"нд",(N(P55))/N(E55)*100)))</f>
        <v>-100</v>
      </c>
      <c r="R55" s="13">
        <f>IF(D55="нд","нд",N(K55)-N(F55))</f>
        <v>-1.8558531359999999</v>
      </c>
      <c r="S55" s="13">
        <f>IF(R55="нд","нд",IF(R55=0,0,IF(AND(N(F55)=0,R55&lt;&gt;0),"нд",(N(R55))/N(F55)*100)))</f>
        <v>-100</v>
      </c>
      <c r="T55" s="13">
        <f>IF(D55="нд","нд",N(L55)-N(G55))</f>
        <v>-34.073270669261703</v>
      </c>
      <c r="U55" s="13">
        <f>IF(T55="нд","нд",IF(T55=0,0,IF(AND(N(G55)=0,T55&lt;&gt;0),"нд",(N(T55))/N(G55)*100)))</f>
        <v>-53.39735596738069</v>
      </c>
      <c r="V55" s="13">
        <f>IF(D55="нд","нд",N(M55)-N(H55))</f>
        <v>-45.697080212066524</v>
      </c>
      <c r="W55" s="13">
        <f>IF(V55="нд","нд",IF(V55=0,0,IF(AND(N(H55)=0,V55&lt;&gt;0),"нд",(N(V55))/N(H55)*100)))</f>
        <v>-88.540616033777724</v>
      </c>
      <c r="X55" s="14" t="s">
        <v>23</v>
      </c>
    </row>
    <row r="56" spans="1:24" ht="31.5" x14ac:dyDescent="0.25">
      <c r="A56" s="10" t="s">
        <v>69</v>
      </c>
      <c r="B56" s="11" t="s">
        <v>70</v>
      </c>
      <c r="C56" s="12" t="s">
        <v>22</v>
      </c>
      <c r="D56" s="15">
        <f t="shared" ref="D56:M56" si="113">SUM(D57,D70)</f>
        <v>69.688311540593872</v>
      </c>
      <c r="E56" s="15">
        <f t="shared" si="113"/>
        <v>0</v>
      </c>
      <c r="F56" s="15">
        <f t="shared" si="113"/>
        <v>0</v>
      </c>
      <c r="G56" s="15">
        <f t="shared" si="113"/>
        <v>34.238855114254598</v>
      </c>
      <c r="H56" s="15">
        <f t="shared" si="113"/>
        <v>35.449456426339282</v>
      </c>
      <c r="I56" s="15">
        <f t="shared" si="113"/>
        <v>16.854625464000002</v>
      </c>
      <c r="J56" s="15">
        <f t="shared" si="113"/>
        <v>0</v>
      </c>
      <c r="K56" s="15">
        <f t="shared" si="113"/>
        <v>0</v>
      </c>
      <c r="L56" s="15">
        <f t="shared" si="113"/>
        <v>12.272558791911894</v>
      </c>
      <c r="M56" s="15">
        <f t="shared" si="113"/>
        <v>4.5820666720881054</v>
      </c>
      <c r="N56" s="13">
        <f>IF(D56="нд","нд",N(I56)-N(D56))</f>
        <v>-52.833686076593871</v>
      </c>
      <c r="O56" s="13">
        <f>IF(N56="нд","нд",IF(N56=0,0,IF(AND(N(D56)=0,N56&lt;&gt;0),"нд",(N(N56))/N(D56)*100)))</f>
        <v>-75.814272018655416</v>
      </c>
      <c r="P56" s="13">
        <f>IF(D56="нд","нд",N(J56)-N(E56))</f>
        <v>0</v>
      </c>
      <c r="Q56" s="13">
        <f>IF(P56="нд","нд",IF(P56=0,0,IF(AND(N(E56)=0,P56&lt;&gt;0),"нд",(N(P56))/N(E56)*100)))</f>
        <v>0</v>
      </c>
      <c r="R56" s="13">
        <f>IF(D56="нд","нд",N(K56)-N(F56))</f>
        <v>0</v>
      </c>
      <c r="S56" s="13">
        <f>IF(R56="нд","нд",IF(R56=0,0,IF(AND(N(F56)=0,R56&lt;&gt;0),"нд",(N(R56))/N(F56)*100)))</f>
        <v>0</v>
      </c>
      <c r="T56" s="13">
        <f>IF(D56="нд","нд",N(L56)-N(G56))</f>
        <v>-21.966296322342703</v>
      </c>
      <c r="U56" s="13">
        <f>IF(T56="нд","нд",IF(T56=0,0,IF(AND(N(G56)=0,T56&lt;&gt;0),"нд",(N(T56))/N(G56)*100)))</f>
        <v>-64.156048001726305</v>
      </c>
      <c r="V56" s="13">
        <f>IF(D56="нд","нд",N(M56)-N(H56))</f>
        <v>-30.867389754251178</v>
      </c>
      <c r="W56" s="13">
        <f>IF(V56="нд","нд",IF(V56=0,0,IF(AND(N(H56)=0,V56&lt;&gt;0),"нд",(N(V56))/N(H56)*100)))</f>
        <v>-87.07436690430157</v>
      </c>
      <c r="X56" s="14" t="s">
        <v>23</v>
      </c>
    </row>
    <row r="57" spans="1:24" x14ac:dyDescent="0.25">
      <c r="A57" s="10" t="s">
        <v>71</v>
      </c>
      <c r="B57" s="11" t="s">
        <v>72</v>
      </c>
      <c r="C57" s="12" t="s">
        <v>22</v>
      </c>
      <c r="D57" s="15">
        <f>SUM(D58:D69)</f>
        <v>40.401207155434726</v>
      </c>
      <c r="E57" s="15">
        <f t="shared" ref="E57:M57" si="114">SUM(E58:E69)</f>
        <v>0</v>
      </c>
      <c r="F57" s="15">
        <f t="shared" si="114"/>
        <v>0</v>
      </c>
      <c r="G57" s="15">
        <f t="shared" si="114"/>
        <v>22.428743199891144</v>
      </c>
      <c r="H57" s="15">
        <f t="shared" si="114"/>
        <v>17.972463955543589</v>
      </c>
      <c r="I57" s="15">
        <f t="shared" si="114"/>
        <v>5.7333215639999988</v>
      </c>
      <c r="J57" s="15">
        <f t="shared" si="114"/>
        <v>0</v>
      </c>
      <c r="K57" s="15">
        <f t="shared" si="114"/>
        <v>0</v>
      </c>
      <c r="L57" s="15">
        <f t="shared" si="114"/>
        <v>2.8888982159999999</v>
      </c>
      <c r="M57" s="15">
        <f t="shared" si="114"/>
        <v>2.8444233479999999</v>
      </c>
      <c r="N57" s="13">
        <f>IF(D57="нд","нд",N(I57)-N(D57))</f>
        <v>-34.667885591434725</v>
      </c>
      <c r="O57" s="13">
        <f>IF(N57="нд","нд",IF(N57=0,0,IF(AND(N(D57)=0,N57&lt;&gt;0),"нд",(N(N57))/N(D57)*100)))</f>
        <v>-85.809034017369058</v>
      </c>
      <c r="P57" s="13">
        <f>IF(D57="нд","нд",N(J57)-N(E57))</f>
        <v>0</v>
      </c>
      <c r="Q57" s="13">
        <f>IF(P57="нд","нд",IF(P57=0,0,IF(AND(N(E57)=0,P57&lt;&gt;0),"нд",(N(P57))/N(E57)*100)))</f>
        <v>0</v>
      </c>
      <c r="R57" s="13">
        <f>IF(D57="нд","нд",N(K57)-N(F57))</f>
        <v>0</v>
      </c>
      <c r="S57" s="13">
        <f>IF(R57="нд","нд",IF(R57=0,0,IF(AND(N(F57)=0,R57&lt;&gt;0),"нд",(N(R57))/N(F57)*100)))</f>
        <v>0</v>
      </c>
      <c r="T57" s="13">
        <f>IF(D57="нд","нд",N(L57)-N(G57))</f>
        <v>-19.539844983891143</v>
      </c>
      <c r="U57" s="13">
        <f>IF(T57="нд","нд",IF(T57=0,0,IF(AND(N(G57)=0,T57&lt;&gt;0),"нд",(N(T57))/N(G57)*100)))</f>
        <v>-87.119660739554845</v>
      </c>
      <c r="V57" s="13">
        <f>IF(D57="нд","нд",N(M57)-N(H57))</f>
        <v>-15.128040607543589</v>
      </c>
      <c r="W57" s="13">
        <f>IF(V57="нд","нд",IF(V57=0,0,IF(AND(N(H57)=0,V57&lt;&gt;0),"нд",(N(V57))/N(H57)*100)))</f>
        <v>-84.173436903053911</v>
      </c>
      <c r="X57" s="14" t="s">
        <v>23</v>
      </c>
    </row>
    <row r="58" spans="1:24" ht="31.5" x14ac:dyDescent="0.25">
      <c r="A58" s="10" t="s">
        <v>71</v>
      </c>
      <c r="B58" s="11" t="s">
        <v>118</v>
      </c>
      <c r="C58" s="12" t="s">
        <v>119</v>
      </c>
      <c r="D58" s="13">
        <f t="shared" ref="D58:D69" si="115">SUM(E58,F58,G58,H58)</f>
        <v>16.0895574</v>
      </c>
      <c r="E58" s="13">
        <v>0</v>
      </c>
      <c r="F58" s="13">
        <v>0</v>
      </c>
      <c r="G58" s="13">
        <v>16.0895574</v>
      </c>
      <c r="H58" s="13">
        <v>0</v>
      </c>
      <c r="I58" s="13">
        <f t="shared" ref="I58:I69" si="116">SUM(J58,K58,L58,M58)</f>
        <v>0</v>
      </c>
      <c r="J58" s="13">
        <v>0</v>
      </c>
      <c r="K58" s="13">
        <v>0</v>
      </c>
      <c r="L58" s="13">
        <v>0</v>
      </c>
      <c r="M58" s="13">
        <v>0</v>
      </c>
      <c r="N58" s="13">
        <f t="shared" ref="N58:N69" si="117">IF(D58="нд","нд",N(I58)-N(D58))</f>
        <v>-16.0895574</v>
      </c>
      <c r="O58" s="13">
        <f t="shared" ref="O58:O69" si="118">IF(N58="нд","нд",IF(N58=0,0,IF(AND(N(D58)=0,N58&lt;&gt;0),"нд",(N(N58))/N(D58)*100)))</f>
        <v>-100</v>
      </c>
      <c r="P58" s="13">
        <f t="shared" ref="P58:P69" si="119">IF(D58="нд","нд",N(J58)-N(E58))</f>
        <v>0</v>
      </c>
      <c r="Q58" s="13">
        <f t="shared" ref="Q58:Q69" si="120">IF(P58="нд","нд",IF(P58=0,0,IF(AND(N(E58)=0,P58&lt;&gt;0),"нд",(N(P58))/N(E58)*100)))</f>
        <v>0</v>
      </c>
      <c r="R58" s="13">
        <f t="shared" ref="R58:R69" si="121">IF(D58="нд","нд",N(K58)-N(F58))</f>
        <v>0</v>
      </c>
      <c r="S58" s="13">
        <f t="shared" ref="S58:S69" si="122">IF(R58="нд","нд",IF(R58=0,0,IF(AND(N(F58)=0,R58&lt;&gt;0),"нд",(N(R58))/N(F58)*100)))</f>
        <v>0</v>
      </c>
      <c r="T58" s="13">
        <f t="shared" ref="T58:T69" si="123">IF(D58="нд","нд",N(L58)-N(G58))</f>
        <v>-16.0895574</v>
      </c>
      <c r="U58" s="13">
        <f t="shared" ref="U58:U69" si="124">IF(T58="нд","нд",IF(T58=0,0,IF(AND(N(G58)=0,T58&lt;&gt;0),"нд",(N(T58))/N(G58)*100)))</f>
        <v>-100</v>
      </c>
      <c r="V58" s="13">
        <f t="shared" ref="V58:V69" si="125">IF(D58="нд","нд",N(M58)-N(H58))</f>
        <v>0</v>
      </c>
      <c r="W58" s="13">
        <f t="shared" ref="W58:W69" si="126">IF(V58="нд","нд",IF(V58=0,0,IF(AND(N(H58)=0,V58&lt;&gt;0),"нд",(N(V58))/N(H58)*100)))</f>
        <v>0</v>
      </c>
      <c r="X58" s="14" t="s">
        <v>23</v>
      </c>
    </row>
    <row r="59" spans="1:24" ht="63" x14ac:dyDescent="0.25">
      <c r="A59" s="10" t="s">
        <v>71</v>
      </c>
      <c r="B59" s="11" t="s">
        <v>143</v>
      </c>
      <c r="C59" s="12" t="s">
        <v>144</v>
      </c>
      <c r="D59" s="13">
        <f t="shared" si="115"/>
        <v>4.574527701271017</v>
      </c>
      <c r="E59" s="13">
        <v>0</v>
      </c>
      <c r="F59" s="13">
        <v>0</v>
      </c>
      <c r="G59" s="13">
        <v>0</v>
      </c>
      <c r="H59" s="13">
        <v>4.574527701271017</v>
      </c>
      <c r="I59" s="13">
        <f t="shared" si="116"/>
        <v>0.43079999999999996</v>
      </c>
      <c r="J59" s="13">
        <v>0</v>
      </c>
      <c r="K59" s="13">
        <v>0</v>
      </c>
      <c r="L59" s="13">
        <v>0</v>
      </c>
      <c r="M59" s="13">
        <v>0.43079999999999996</v>
      </c>
      <c r="N59" s="13">
        <f t="shared" si="117"/>
        <v>-4.1437277012710174</v>
      </c>
      <c r="O59" s="13">
        <f t="shared" si="118"/>
        <v>-90.58263435850867</v>
      </c>
      <c r="P59" s="13">
        <f t="shared" si="119"/>
        <v>0</v>
      </c>
      <c r="Q59" s="13">
        <f t="shared" si="120"/>
        <v>0</v>
      </c>
      <c r="R59" s="13">
        <f t="shared" si="121"/>
        <v>0</v>
      </c>
      <c r="S59" s="13">
        <f t="shared" si="122"/>
        <v>0</v>
      </c>
      <c r="T59" s="13">
        <f t="shared" si="123"/>
        <v>0</v>
      </c>
      <c r="U59" s="13">
        <f t="shared" si="124"/>
        <v>0</v>
      </c>
      <c r="V59" s="13">
        <f t="shared" si="125"/>
        <v>-4.1437277012710174</v>
      </c>
      <c r="W59" s="13">
        <f t="shared" si="126"/>
        <v>-90.58263435850867</v>
      </c>
      <c r="X59" s="14" t="s">
        <v>23</v>
      </c>
    </row>
    <row r="60" spans="1:24" ht="31.5" x14ac:dyDescent="0.25">
      <c r="A60" s="10" t="s">
        <v>71</v>
      </c>
      <c r="B60" s="11" t="s">
        <v>145</v>
      </c>
      <c r="C60" s="12" t="s">
        <v>146</v>
      </c>
      <c r="D60" s="13">
        <f t="shared" si="115"/>
        <v>3.5845620318757971</v>
      </c>
      <c r="E60" s="13">
        <v>0</v>
      </c>
      <c r="F60" s="13">
        <v>0</v>
      </c>
      <c r="G60" s="13">
        <v>0</v>
      </c>
      <c r="H60" s="13">
        <v>3.5845620318757971</v>
      </c>
      <c r="I60" s="13">
        <f t="shared" si="116"/>
        <v>1.0612379160000001</v>
      </c>
      <c r="J60" s="13">
        <v>0</v>
      </c>
      <c r="K60" s="13">
        <v>0</v>
      </c>
      <c r="L60" s="13">
        <v>0</v>
      </c>
      <c r="M60" s="13">
        <v>1.0612379160000001</v>
      </c>
      <c r="N60" s="13">
        <f t="shared" si="117"/>
        <v>-2.5233241158757971</v>
      </c>
      <c r="O60" s="13">
        <f t="shared" si="118"/>
        <v>-70.394209765016797</v>
      </c>
      <c r="P60" s="13">
        <f t="shared" si="119"/>
        <v>0</v>
      </c>
      <c r="Q60" s="13">
        <f t="shared" si="120"/>
        <v>0</v>
      </c>
      <c r="R60" s="13">
        <f t="shared" si="121"/>
        <v>0</v>
      </c>
      <c r="S60" s="13">
        <f t="shared" si="122"/>
        <v>0</v>
      </c>
      <c r="T60" s="13">
        <f t="shared" si="123"/>
        <v>0</v>
      </c>
      <c r="U60" s="13">
        <f t="shared" si="124"/>
        <v>0</v>
      </c>
      <c r="V60" s="13">
        <f t="shared" si="125"/>
        <v>-2.5233241158757971</v>
      </c>
      <c r="W60" s="13">
        <f t="shared" si="126"/>
        <v>-70.394209765016797</v>
      </c>
      <c r="X60" s="14" t="s">
        <v>23</v>
      </c>
    </row>
    <row r="61" spans="1:24" ht="31.5" x14ac:dyDescent="0.25">
      <c r="A61" s="10" t="s">
        <v>71</v>
      </c>
      <c r="B61" s="11" t="s">
        <v>147</v>
      </c>
      <c r="C61" s="12" t="s">
        <v>148</v>
      </c>
      <c r="D61" s="13">
        <f t="shared" si="115"/>
        <v>1.3961739138444489</v>
      </c>
      <c r="E61" s="13">
        <v>0</v>
      </c>
      <c r="F61" s="13">
        <v>0</v>
      </c>
      <c r="G61" s="13">
        <v>1.3961739138444489</v>
      </c>
      <c r="H61" s="13">
        <v>0</v>
      </c>
      <c r="I61" s="13">
        <f t="shared" si="116"/>
        <v>1.2632620080000001</v>
      </c>
      <c r="J61" s="13">
        <v>0</v>
      </c>
      <c r="K61" s="13">
        <v>0</v>
      </c>
      <c r="L61" s="13">
        <v>1.2632620080000001</v>
      </c>
      <c r="M61" s="13">
        <v>0</v>
      </c>
      <c r="N61" s="13">
        <f t="shared" si="117"/>
        <v>-0.13291190584444879</v>
      </c>
      <c r="O61" s="13">
        <f t="shared" si="118"/>
        <v>-9.5197241924158185</v>
      </c>
      <c r="P61" s="13">
        <f t="shared" si="119"/>
        <v>0</v>
      </c>
      <c r="Q61" s="13">
        <f t="shared" si="120"/>
        <v>0</v>
      </c>
      <c r="R61" s="13">
        <f t="shared" si="121"/>
        <v>0</v>
      </c>
      <c r="S61" s="13">
        <f t="shared" si="122"/>
        <v>0</v>
      </c>
      <c r="T61" s="13">
        <f t="shared" si="123"/>
        <v>-0.13291190584444879</v>
      </c>
      <c r="U61" s="13">
        <f t="shared" si="124"/>
        <v>-9.5197241924158185</v>
      </c>
      <c r="V61" s="13">
        <f t="shared" si="125"/>
        <v>0</v>
      </c>
      <c r="W61" s="13">
        <f t="shared" si="126"/>
        <v>0</v>
      </c>
      <c r="X61" s="14" t="s">
        <v>23</v>
      </c>
    </row>
    <row r="62" spans="1:24" ht="31.5" x14ac:dyDescent="0.25">
      <c r="A62" s="10" t="s">
        <v>71</v>
      </c>
      <c r="B62" s="11" t="s">
        <v>149</v>
      </c>
      <c r="C62" s="12" t="s">
        <v>150</v>
      </c>
      <c r="D62" s="13">
        <f t="shared" si="115"/>
        <v>1.3961739138444489</v>
      </c>
      <c r="E62" s="13">
        <v>0</v>
      </c>
      <c r="F62" s="13">
        <v>0</v>
      </c>
      <c r="G62" s="13">
        <v>1.3961739138444489</v>
      </c>
      <c r="H62" s="13">
        <v>0</v>
      </c>
      <c r="I62" s="13">
        <f t="shared" si="116"/>
        <v>0</v>
      </c>
      <c r="J62" s="13">
        <v>0</v>
      </c>
      <c r="K62" s="13">
        <v>0</v>
      </c>
      <c r="L62" s="13">
        <v>0</v>
      </c>
      <c r="M62" s="13">
        <v>0</v>
      </c>
      <c r="N62" s="13">
        <f t="shared" si="117"/>
        <v>-1.3961739138444489</v>
      </c>
      <c r="O62" s="13">
        <f t="shared" si="118"/>
        <v>-100</v>
      </c>
      <c r="P62" s="13">
        <f t="shared" si="119"/>
        <v>0</v>
      </c>
      <c r="Q62" s="13">
        <f t="shared" si="120"/>
        <v>0</v>
      </c>
      <c r="R62" s="13">
        <f t="shared" si="121"/>
        <v>0</v>
      </c>
      <c r="S62" s="13">
        <f t="shared" si="122"/>
        <v>0</v>
      </c>
      <c r="T62" s="13">
        <f t="shared" si="123"/>
        <v>-1.3961739138444489</v>
      </c>
      <c r="U62" s="13">
        <f t="shared" si="124"/>
        <v>-100</v>
      </c>
      <c r="V62" s="13">
        <f t="shared" si="125"/>
        <v>0</v>
      </c>
      <c r="W62" s="13">
        <f t="shared" si="126"/>
        <v>0</v>
      </c>
      <c r="X62" s="14" t="s">
        <v>23</v>
      </c>
    </row>
    <row r="63" spans="1:24" ht="63" x14ac:dyDescent="0.25">
      <c r="A63" s="10" t="s">
        <v>71</v>
      </c>
      <c r="B63" s="11" t="s">
        <v>151</v>
      </c>
      <c r="C63" s="12" t="s">
        <v>152</v>
      </c>
      <c r="D63" s="13">
        <f t="shared" si="115"/>
        <v>2.848302705562455</v>
      </c>
      <c r="E63" s="13">
        <v>0</v>
      </c>
      <c r="F63" s="13">
        <v>0</v>
      </c>
      <c r="G63" s="13">
        <v>0</v>
      </c>
      <c r="H63" s="13">
        <v>2.848302705562455</v>
      </c>
      <c r="I63" s="13">
        <f t="shared" si="116"/>
        <v>0.34799999999999998</v>
      </c>
      <c r="J63" s="13">
        <v>0</v>
      </c>
      <c r="K63" s="13">
        <v>0</v>
      </c>
      <c r="L63" s="13">
        <v>0</v>
      </c>
      <c r="M63" s="13">
        <v>0.34799999999999998</v>
      </c>
      <c r="N63" s="13">
        <f t="shared" si="117"/>
        <v>-2.5003027055624552</v>
      </c>
      <c r="O63" s="13">
        <f t="shared" si="118"/>
        <v>-87.78219747078181</v>
      </c>
      <c r="P63" s="13">
        <f t="shared" si="119"/>
        <v>0</v>
      </c>
      <c r="Q63" s="13">
        <f t="shared" si="120"/>
        <v>0</v>
      </c>
      <c r="R63" s="13">
        <f t="shared" si="121"/>
        <v>0</v>
      </c>
      <c r="S63" s="13">
        <f t="shared" si="122"/>
        <v>0</v>
      </c>
      <c r="T63" s="13">
        <f t="shared" si="123"/>
        <v>0</v>
      </c>
      <c r="U63" s="13">
        <f t="shared" si="124"/>
        <v>0</v>
      </c>
      <c r="V63" s="13">
        <f t="shared" si="125"/>
        <v>-2.5003027055624552</v>
      </c>
      <c r="W63" s="13">
        <f t="shared" si="126"/>
        <v>-87.78219747078181</v>
      </c>
      <c r="X63" s="14" t="s">
        <v>23</v>
      </c>
    </row>
    <row r="64" spans="1:24" x14ac:dyDescent="0.25">
      <c r="A64" s="10" t="s">
        <v>71</v>
      </c>
      <c r="B64" s="11" t="s">
        <v>153</v>
      </c>
      <c r="C64" s="12" t="s">
        <v>154</v>
      </c>
      <c r="D64" s="13">
        <f t="shared" si="115"/>
        <v>2.1167999999999996</v>
      </c>
      <c r="E64" s="13">
        <v>0</v>
      </c>
      <c r="F64" s="13">
        <v>0</v>
      </c>
      <c r="G64" s="13">
        <v>0</v>
      </c>
      <c r="H64" s="13">
        <v>2.1167999999999996</v>
      </c>
      <c r="I64" s="13">
        <f t="shared" si="116"/>
        <v>1.0043854319999999</v>
      </c>
      <c r="J64" s="13">
        <v>0</v>
      </c>
      <c r="K64" s="13">
        <v>0</v>
      </c>
      <c r="L64" s="13">
        <v>0</v>
      </c>
      <c r="M64" s="13">
        <v>1.0043854319999999</v>
      </c>
      <c r="N64" s="13">
        <f t="shared" si="117"/>
        <v>-1.1124145679999997</v>
      </c>
      <c r="O64" s="13">
        <f t="shared" si="118"/>
        <v>-52.551708616780047</v>
      </c>
      <c r="P64" s="13">
        <f t="shared" si="119"/>
        <v>0</v>
      </c>
      <c r="Q64" s="13">
        <f t="shared" si="120"/>
        <v>0</v>
      </c>
      <c r="R64" s="13">
        <f t="shared" si="121"/>
        <v>0</v>
      </c>
      <c r="S64" s="13">
        <f t="shared" si="122"/>
        <v>0</v>
      </c>
      <c r="T64" s="13">
        <f t="shared" si="123"/>
        <v>0</v>
      </c>
      <c r="U64" s="13">
        <f t="shared" si="124"/>
        <v>0</v>
      </c>
      <c r="V64" s="13">
        <f t="shared" si="125"/>
        <v>-1.1124145679999997</v>
      </c>
      <c r="W64" s="13">
        <f t="shared" si="126"/>
        <v>-52.551708616780047</v>
      </c>
      <c r="X64" s="14" t="s">
        <v>23</v>
      </c>
    </row>
    <row r="65" spans="1:24" ht="31.5" x14ac:dyDescent="0.25">
      <c r="A65" s="10" t="s">
        <v>71</v>
      </c>
      <c r="B65" s="11" t="s">
        <v>155</v>
      </c>
      <c r="C65" s="12" t="s">
        <v>156</v>
      </c>
      <c r="D65" s="13">
        <f t="shared" si="115"/>
        <v>0.97166012085779441</v>
      </c>
      <c r="E65" s="13">
        <v>0</v>
      </c>
      <c r="F65" s="13">
        <v>0</v>
      </c>
      <c r="G65" s="13">
        <v>0.97166012085779441</v>
      </c>
      <c r="H65" s="13">
        <v>0</v>
      </c>
      <c r="I65" s="13">
        <f t="shared" si="116"/>
        <v>0.83114042399999999</v>
      </c>
      <c r="J65" s="13">
        <v>0</v>
      </c>
      <c r="K65" s="13">
        <v>0</v>
      </c>
      <c r="L65" s="13">
        <v>0.83114042399999999</v>
      </c>
      <c r="M65" s="13">
        <v>0</v>
      </c>
      <c r="N65" s="13">
        <f t="shared" si="117"/>
        <v>-0.14051969685779442</v>
      </c>
      <c r="O65" s="13">
        <f t="shared" si="118"/>
        <v>-14.461815797662023</v>
      </c>
      <c r="P65" s="13">
        <f t="shared" si="119"/>
        <v>0</v>
      </c>
      <c r="Q65" s="13">
        <f t="shared" si="120"/>
        <v>0</v>
      </c>
      <c r="R65" s="13">
        <f t="shared" si="121"/>
        <v>0</v>
      </c>
      <c r="S65" s="13">
        <f t="shared" si="122"/>
        <v>0</v>
      </c>
      <c r="T65" s="13">
        <f t="shared" si="123"/>
        <v>-0.14051969685779442</v>
      </c>
      <c r="U65" s="13">
        <f t="shared" si="124"/>
        <v>-14.461815797662023</v>
      </c>
      <c r="V65" s="13">
        <f t="shared" si="125"/>
        <v>0</v>
      </c>
      <c r="W65" s="13">
        <f t="shared" si="126"/>
        <v>0</v>
      </c>
      <c r="X65" s="14" t="s">
        <v>264</v>
      </c>
    </row>
    <row r="66" spans="1:24" x14ac:dyDescent="0.25">
      <c r="A66" s="10" t="s">
        <v>71</v>
      </c>
      <c r="B66" s="11" t="s">
        <v>157</v>
      </c>
      <c r="C66" s="12" t="s">
        <v>158</v>
      </c>
      <c r="D66" s="13">
        <f t="shared" si="115"/>
        <v>1.3961739138444489</v>
      </c>
      <c r="E66" s="13">
        <v>0</v>
      </c>
      <c r="F66" s="13">
        <v>0</v>
      </c>
      <c r="G66" s="13">
        <v>1.3961739138444489</v>
      </c>
      <c r="H66" s="13">
        <v>0</v>
      </c>
      <c r="I66" s="13">
        <f t="shared" si="116"/>
        <v>0.79449578399999987</v>
      </c>
      <c r="J66" s="13">
        <v>0</v>
      </c>
      <c r="K66" s="13">
        <v>0</v>
      </c>
      <c r="L66" s="13">
        <v>0.79449578399999987</v>
      </c>
      <c r="M66" s="13">
        <v>0</v>
      </c>
      <c r="N66" s="13">
        <f t="shared" si="117"/>
        <v>-0.60167812984444902</v>
      </c>
      <c r="O66" s="13">
        <f t="shared" si="118"/>
        <v>-43.094783814409773</v>
      </c>
      <c r="P66" s="13">
        <f t="shared" si="119"/>
        <v>0</v>
      </c>
      <c r="Q66" s="13">
        <f t="shared" si="120"/>
        <v>0</v>
      </c>
      <c r="R66" s="13">
        <f t="shared" si="121"/>
        <v>0</v>
      </c>
      <c r="S66" s="13">
        <f t="shared" si="122"/>
        <v>0</v>
      </c>
      <c r="T66" s="13">
        <f t="shared" si="123"/>
        <v>-0.60167812984444902</v>
      </c>
      <c r="U66" s="13">
        <f t="shared" si="124"/>
        <v>-43.094783814409773</v>
      </c>
      <c r="V66" s="13">
        <f t="shared" si="125"/>
        <v>0</v>
      </c>
      <c r="W66" s="13">
        <f t="shared" si="126"/>
        <v>0</v>
      </c>
      <c r="X66" s="14" t="s">
        <v>23</v>
      </c>
    </row>
    <row r="67" spans="1:24" ht="63" x14ac:dyDescent="0.25">
      <c r="A67" s="10" t="s">
        <v>71</v>
      </c>
      <c r="B67" s="11" t="s">
        <v>159</v>
      </c>
      <c r="C67" s="12" t="s">
        <v>160</v>
      </c>
      <c r="D67" s="13">
        <f t="shared" si="115"/>
        <v>4.848271516834318</v>
      </c>
      <c r="E67" s="13">
        <v>0</v>
      </c>
      <c r="F67" s="13">
        <v>0</v>
      </c>
      <c r="G67" s="13">
        <v>0</v>
      </c>
      <c r="H67" s="13">
        <v>4.848271516834318</v>
      </c>
      <c r="I67" s="13">
        <f t="shared" si="116"/>
        <v>0</v>
      </c>
      <c r="J67" s="13">
        <v>0</v>
      </c>
      <c r="K67" s="13">
        <v>0</v>
      </c>
      <c r="L67" s="13">
        <v>0</v>
      </c>
      <c r="M67" s="13">
        <v>0</v>
      </c>
      <c r="N67" s="13">
        <f t="shared" si="117"/>
        <v>-4.848271516834318</v>
      </c>
      <c r="O67" s="13">
        <f t="shared" si="118"/>
        <v>-100</v>
      </c>
      <c r="P67" s="13">
        <f t="shared" si="119"/>
        <v>0</v>
      </c>
      <c r="Q67" s="13">
        <f t="shared" si="120"/>
        <v>0</v>
      </c>
      <c r="R67" s="13">
        <f t="shared" si="121"/>
        <v>0</v>
      </c>
      <c r="S67" s="13">
        <f t="shared" si="122"/>
        <v>0</v>
      </c>
      <c r="T67" s="13">
        <f t="shared" si="123"/>
        <v>0</v>
      </c>
      <c r="U67" s="13">
        <f t="shared" si="124"/>
        <v>0</v>
      </c>
      <c r="V67" s="13">
        <f t="shared" si="125"/>
        <v>-4.848271516834318</v>
      </c>
      <c r="W67" s="13">
        <f t="shared" si="126"/>
        <v>-100</v>
      </c>
      <c r="X67" s="14" t="s">
        <v>23</v>
      </c>
    </row>
    <row r="68" spans="1:24" ht="31.5" x14ac:dyDescent="0.25">
      <c r="A68" s="10" t="s">
        <v>71</v>
      </c>
      <c r="B68" s="11" t="s">
        <v>161</v>
      </c>
      <c r="C68" s="12" t="s">
        <v>162</v>
      </c>
      <c r="D68" s="13">
        <f t="shared" si="115"/>
        <v>0.7109656875</v>
      </c>
      <c r="E68" s="13">
        <v>0</v>
      </c>
      <c r="F68" s="13">
        <v>0</v>
      </c>
      <c r="G68" s="13">
        <v>0.7109656875</v>
      </c>
      <c r="H68" s="13">
        <v>0</v>
      </c>
      <c r="I68" s="13">
        <f t="shared" si="116"/>
        <v>0</v>
      </c>
      <c r="J68" s="13">
        <v>0</v>
      </c>
      <c r="K68" s="13">
        <v>0</v>
      </c>
      <c r="L68" s="13">
        <v>0</v>
      </c>
      <c r="M68" s="13">
        <v>0</v>
      </c>
      <c r="N68" s="13">
        <f t="shared" si="117"/>
        <v>-0.7109656875</v>
      </c>
      <c r="O68" s="13">
        <f t="shared" si="118"/>
        <v>-100</v>
      </c>
      <c r="P68" s="13">
        <f t="shared" si="119"/>
        <v>0</v>
      </c>
      <c r="Q68" s="13">
        <f t="shared" si="120"/>
        <v>0</v>
      </c>
      <c r="R68" s="13">
        <f t="shared" si="121"/>
        <v>0</v>
      </c>
      <c r="S68" s="13">
        <f t="shared" si="122"/>
        <v>0</v>
      </c>
      <c r="T68" s="13">
        <f t="shared" si="123"/>
        <v>-0.7109656875</v>
      </c>
      <c r="U68" s="13">
        <f t="shared" si="124"/>
        <v>-100</v>
      </c>
      <c r="V68" s="13">
        <f t="shared" si="125"/>
        <v>0</v>
      </c>
      <c r="W68" s="13">
        <f t="shared" si="126"/>
        <v>0</v>
      </c>
      <c r="X68" s="14" t="s">
        <v>23</v>
      </c>
    </row>
    <row r="69" spans="1:24" ht="31.5" x14ac:dyDescent="0.25">
      <c r="A69" s="10" t="s">
        <v>71</v>
      </c>
      <c r="B69" s="11" t="s">
        <v>163</v>
      </c>
      <c r="C69" s="12" t="s">
        <v>164</v>
      </c>
      <c r="D69" s="13">
        <f t="shared" si="115"/>
        <v>0.46803825000000004</v>
      </c>
      <c r="E69" s="13">
        <v>0</v>
      </c>
      <c r="F69" s="13">
        <v>0</v>
      </c>
      <c r="G69" s="13">
        <v>0.46803825000000004</v>
      </c>
      <c r="H69" s="13">
        <v>0</v>
      </c>
      <c r="I69" s="13">
        <f t="shared" si="116"/>
        <v>0</v>
      </c>
      <c r="J69" s="13">
        <v>0</v>
      </c>
      <c r="K69" s="13">
        <v>0</v>
      </c>
      <c r="L69" s="13">
        <v>0</v>
      </c>
      <c r="M69" s="13">
        <v>0</v>
      </c>
      <c r="N69" s="13">
        <f t="shared" si="117"/>
        <v>-0.46803825000000004</v>
      </c>
      <c r="O69" s="13">
        <f t="shared" si="118"/>
        <v>-100</v>
      </c>
      <c r="P69" s="13">
        <f t="shared" si="119"/>
        <v>0</v>
      </c>
      <c r="Q69" s="13">
        <f t="shared" si="120"/>
        <v>0</v>
      </c>
      <c r="R69" s="13">
        <f t="shared" si="121"/>
        <v>0</v>
      </c>
      <c r="S69" s="13">
        <f t="shared" si="122"/>
        <v>0</v>
      </c>
      <c r="T69" s="13">
        <f t="shared" si="123"/>
        <v>-0.46803825000000004</v>
      </c>
      <c r="U69" s="13">
        <f t="shared" si="124"/>
        <v>-100</v>
      </c>
      <c r="V69" s="13">
        <f t="shared" si="125"/>
        <v>0</v>
      </c>
      <c r="W69" s="13">
        <f t="shared" si="126"/>
        <v>0</v>
      </c>
      <c r="X69" s="14" t="s">
        <v>23</v>
      </c>
    </row>
    <row r="70" spans="1:24" ht="31.5" x14ac:dyDescent="0.25">
      <c r="A70" s="17" t="s">
        <v>73</v>
      </c>
      <c r="B70" s="18" t="s">
        <v>74</v>
      </c>
      <c r="C70" s="16" t="s">
        <v>22</v>
      </c>
      <c r="D70" s="19">
        <f>SUM(D71:D89)</f>
        <v>29.28710438515915</v>
      </c>
      <c r="E70" s="19">
        <f t="shared" ref="E70:M70" si="127">SUM(E71:E89)</f>
        <v>0</v>
      </c>
      <c r="F70" s="19">
        <f t="shared" si="127"/>
        <v>0</v>
      </c>
      <c r="G70" s="19">
        <f t="shared" si="127"/>
        <v>11.810111914363453</v>
      </c>
      <c r="H70" s="19">
        <f t="shared" si="127"/>
        <v>17.476992470795697</v>
      </c>
      <c r="I70" s="19">
        <f t="shared" si="127"/>
        <v>11.121303900000001</v>
      </c>
      <c r="J70" s="19">
        <f t="shared" si="127"/>
        <v>0</v>
      </c>
      <c r="K70" s="19">
        <f t="shared" si="127"/>
        <v>0</v>
      </c>
      <c r="L70" s="19">
        <f t="shared" si="127"/>
        <v>9.383660575911895</v>
      </c>
      <c r="M70" s="19">
        <f t="shared" si="127"/>
        <v>1.7376433240881057</v>
      </c>
      <c r="N70" s="13">
        <f>IF(D70="нд","нд",N(I70)-N(D70))</f>
        <v>-18.165800485159149</v>
      </c>
      <c r="O70" s="13">
        <f>IF(N70="нд","нд",IF(N70=0,0,IF(AND(N(D70)=0,N70&lt;&gt;0),"нд",(N(N70))/N(D70)*100)))</f>
        <v>-62.026618426519576</v>
      </c>
      <c r="P70" s="13">
        <f>IF(D70="нд","нд",N(J70)-N(E70))</f>
        <v>0</v>
      </c>
      <c r="Q70" s="13">
        <f>IF(P70="нд","нд",IF(P70=0,0,IF(AND(N(E70)=0,P70&lt;&gt;0),"нд",(N(P70))/N(E70)*100)))</f>
        <v>0</v>
      </c>
      <c r="R70" s="13">
        <f>IF(D70="нд","нд",N(K70)-N(F70))</f>
        <v>0</v>
      </c>
      <c r="S70" s="13">
        <f>IF(R70="нд","нд",IF(R70=0,0,IF(AND(N(F70)=0,R70&lt;&gt;0),"нд",(N(R70))/N(F70)*100)))</f>
        <v>0</v>
      </c>
      <c r="T70" s="13">
        <f>IF(D70="нд","нд",N(L70)-N(G70))</f>
        <v>-2.4264513384515585</v>
      </c>
      <c r="U70" s="13">
        <f>IF(T70="нд","нд",IF(T70=0,0,IF(AND(N(G70)=0,T70&lt;&gt;0),"нд",(N(T70))/N(G70)*100)))</f>
        <v>-20.545540601529012</v>
      </c>
      <c r="V70" s="13">
        <f>IF(D70="нд","нд",N(M70)-N(H70))</f>
        <v>-15.739349146707591</v>
      </c>
      <c r="W70" s="13">
        <f>IF(V70="нд","нд",IF(V70=0,0,IF(AND(N(H70)=0,V70&lt;&gt;0),"нд",(N(V70))/N(H70)*100)))</f>
        <v>-90.057538063303895</v>
      </c>
      <c r="X70" s="14" t="s">
        <v>23</v>
      </c>
    </row>
    <row r="71" spans="1:24" ht="31.5" x14ac:dyDescent="0.25">
      <c r="A71" s="10" t="s">
        <v>73</v>
      </c>
      <c r="B71" s="11" t="s">
        <v>165</v>
      </c>
      <c r="C71" s="12" t="s">
        <v>166</v>
      </c>
      <c r="D71" s="13">
        <f t="shared" ref="D71:D89" si="128">SUM(E71,F71,G71,H71)</f>
        <v>1.2463898864556204</v>
      </c>
      <c r="E71" s="13">
        <v>0</v>
      </c>
      <c r="F71" s="13">
        <v>0</v>
      </c>
      <c r="G71" s="13">
        <v>1.2463898864556204</v>
      </c>
      <c r="H71" s="13">
        <v>0</v>
      </c>
      <c r="I71" s="13">
        <f t="shared" ref="I71:I89" si="129">SUM(J71,K71,L71,M71)</f>
        <v>1.0100549759999999</v>
      </c>
      <c r="J71" s="13">
        <v>0</v>
      </c>
      <c r="K71" s="13">
        <v>0</v>
      </c>
      <c r="L71" s="13">
        <v>1.0100549760000002</v>
      </c>
      <c r="M71" s="13">
        <v>-1.3642420526593922E-16</v>
      </c>
      <c r="N71" s="13">
        <f t="shared" ref="N71:N89" si="130">IF(D71="нд","нд",N(I71)-N(D71))</f>
        <v>-0.23633491045562049</v>
      </c>
      <c r="O71" s="13">
        <f t="shared" ref="O71:O89" si="131">IF(N71="нд","нд",IF(N71=0,0,IF(AND(N(D71)=0,N71&lt;&gt;0),"нд",(N(N71))/N(D71)*100)))</f>
        <v>-18.961555531206209</v>
      </c>
      <c r="P71" s="13">
        <f t="shared" ref="P71:P89" si="132">IF(D71="нд","нд",N(J71)-N(E71))</f>
        <v>0</v>
      </c>
      <c r="Q71" s="13">
        <f t="shared" ref="Q71:Q89" si="133">IF(P71="нд","нд",IF(P71=0,0,IF(AND(N(E71)=0,P71&lt;&gt;0),"нд",(N(P71))/N(E71)*100)))</f>
        <v>0</v>
      </c>
      <c r="R71" s="13">
        <f t="shared" ref="R71:R89" si="134">IF(D71="нд","нд",N(K71)-N(F71))</f>
        <v>0</v>
      </c>
      <c r="S71" s="13">
        <f t="shared" ref="S71:S89" si="135">IF(R71="нд","нд",IF(R71=0,0,IF(AND(N(F71)=0,R71&lt;&gt;0),"нд",(N(R71))/N(F71)*100)))</f>
        <v>0</v>
      </c>
      <c r="T71" s="13">
        <f t="shared" ref="T71:T89" si="136">IF(D71="нд","нд",N(L71)-N(G71))</f>
        <v>-0.23633491045562027</v>
      </c>
      <c r="U71" s="13">
        <f t="shared" ref="U71:U89" si="137">IF(T71="нд","нд",IF(T71=0,0,IF(AND(N(G71)=0,T71&lt;&gt;0),"нд",(N(T71))/N(G71)*100)))</f>
        <v>-18.961555531206191</v>
      </c>
      <c r="V71" s="13">
        <f t="shared" ref="V71:V89" si="138">IF(D71="нд","нд",N(M71)-N(H71))</f>
        <v>-1.3642420526593922E-16</v>
      </c>
      <c r="W71" s="13" t="str">
        <f t="shared" ref="W71:W89" si="139">IF(V71="нд","нд",IF(V71=0,0,IF(AND(N(H71)=0,V71&lt;&gt;0),"нд",(N(V71))/N(H71)*100)))</f>
        <v>нд</v>
      </c>
      <c r="X71" s="14" t="s">
        <v>264</v>
      </c>
    </row>
    <row r="72" spans="1:24" ht="31.5" x14ac:dyDescent="0.25">
      <c r="A72" s="17" t="s">
        <v>73</v>
      </c>
      <c r="B72" s="18" t="s">
        <v>167</v>
      </c>
      <c r="C72" s="16" t="s">
        <v>168</v>
      </c>
      <c r="D72" s="13">
        <f t="shared" si="128"/>
        <v>0.87624447009532236</v>
      </c>
      <c r="E72" s="13">
        <v>0</v>
      </c>
      <c r="F72" s="13">
        <v>0</v>
      </c>
      <c r="G72" s="13">
        <v>0.87624447009532236</v>
      </c>
      <c r="H72" s="13">
        <v>0</v>
      </c>
      <c r="I72" s="13">
        <f t="shared" si="129"/>
        <v>0.70873995599999995</v>
      </c>
      <c r="J72" s="13">
        <v>0</v>
      </c>
      <c r="K72" s="13">
        <v>0</v>
      </c>
      <c r="L72" s="13">
        <v>0.70873995599999995</v>
      </c>
      <c r="M72" s="13">
        <v>0</v>
      </c>
      <c r="N72" s="13">
        <f t="shared" si="130"/>
        <v>-0.16750451409532241</v>
      </c>
      <c r="O72" s="13">
        <f t="shared" si="131"/>
        <v>-19.116185015935155</v>
      </c>
      <c r="P72" s="13">
        <f t="shared" si="132"/>
        <v>0</v>
      </c>
      <c r="Q72" s="13">
        <f t="shared" si="133"/>
        <v>0</v>
      </c>
      <c r="R72" s="13">
        <f t="shared" si="134"/>
        <v>0</v>
      </c>
      <c r="S72" s="13">
        <f t="shared" si="135"/>
        <v>0</v>
      </c>
      <c r="T72" s="13">
        <f t="shared" si="136"/>
        <v>-0.16750451409532241</v>
      </c>
      <c r="U72" s="13">
        <f t="shared" si="137"/>
        <v>-19.116185015935155</v>
      </c>
      <c r="V72" s="13">
        <f t="shared" si="138"/>
        <v>0</v>
      </c>
      <c r="W72" s="13">
        <f t="shared" si="139"/>
        <v>0</v>
      </c>
      <c r="X72" s="14" t="s">
        <v>264</v>
      </c>
    </row>
    <row r="73" spans="1:24" ht="31.5" x14ac:dyDescent="0.25">
      <c r="A73" s="17" t="s">
        <v>73</v>
      </c>
      <c r="B73" s="18" t="s">
        <v>169</v>
      </c>
      <c r="C73" s="16" t="s">
        <v>170</v>
      </c>
      <c r="D73" s="13">
        <f t="shared" si="128"/>
        <v>0.87624447009532236</v>
      </c>
      <c r="E73" s="13">
        <v>0</v>
      </c>
      <c r="F73" s="13">
        <v>0</v>
      </c>
      <c r="G73" s="13">
        <v>0.87624447009532236</v>
      </c>
      <c r="H73" s="13">
        <v>0</v>
      </c>
      <c r="I73" s="13">
        <f t="shared" si="129"/>
        <v>0.70873995599999995</v>
      </c>
      <c r="J73" s="13">
        <v>0</v>
      </c>
      <c r="K73" s="13">
        <v>0</v>
      </c>
      <c r="L73" s="13">
        <v>0.70873995599999995</v>
      </c>
      <c r="M73" s="13">
        <v>0</v>
      </c>
      <c r="N73" s="13">
        <f t="shared" si="130"/>
        <v>-0.16750451409532241</v>
      </c>
      <c r="O73" s="13">
        <f t="shared" si="131"/>
        <v>-19.116185015935155</v>
      </c>
      <c r="P73" s="13">
        <f t="shared" si="132"/>
        <v>0</v>
      </c>
      <c r="Q73" s="13">
        <f t="shared" si="133"/>
        <v>0</v>
      </c>
      <c r="R73" s="13">
        <f t="shared" si="134"/>
        <v>0</v>
      </c>
      <c r="S73" s="13">
        <f t="shared" si="135"/>
        <v>0</v>
      </c>
      <c r="T73" s="13">
        <f t="shared" si="136"/>
        <v>-0.16750451409532241</v>
      </c>
      <c r="U73" s="13">
        <f t="shared" si="137"/>
        <v>-19.116185015935155</v>
      </c>
      <c r="V73" s="13">
        <f t="shared" si="138"/>
        <v>0</v>
      </c>
      <c r="W73" s="13">
        <f t="shared" si="139"/>
        <v>0</v>
      </c>
      <c r="X73" s="14" t="s">
        <v>264</v>
      </c>
    </row>
    <row r="74" spans="1:24" ht="31.5" x14ac:dyDescent="0.25">
      <c r="A74" s="17" t="s">
        <v>73</v>
      </c>
      <c r="B74" s="18" t="s">
        <v>171</v>
      </c>
      <c r="C74" s="16" t="s">
        <v>172</v>
      </c>
      <c r="D74" s="13">
        <f t="shared" si="128"/>
        <v>0.62319494322781022</v>
      </c>
      <c r="E74" s="13">
        <v>0</v>
      </c>
      <c r="F74" s="13">
        <v>0</v>
      </c>
      <c r="G74" s="13">
        <v>0.62319494322781022</v>
      </c>
      <c r="H74" s="13">
        <v>0</v>
      </c>
      <c r="I74" s="13">
        <f t="shared" si="129"/>
        <v>0.50518510799999994</v>
      </c>
      <c r="J74" s="13">
        <v>0</v>
      </c>
      <c r="K74" s="13">
        <v>0</v>
      </c>
      <c r="L74" s="13">
        <v>0.50518510800000005</v>
      </c>
      <c r="M74" s="13">
        <v>-6.8212102632969612E-17</v>
      </c>
      <c r="N74" s="13">
        <f t="shared" si="130"/>
        <v>-0.11800983522781028</v>
      </c>
      <c r="O74" s="13">
        <f t="shared" si="131"/>
        <v>-18.936263284901454</v>
      </c>
      <c r="P74" s="13">
        <f t="shared" si="132"/>
        <v>0</v>
      </c>
      <c r="Q74" s="13">
        <f t="shared" si="133"/>
        <v>0</v>
      </c>
      <c r="R74" s="13">
        <f t="shared" si="134"/>
        <v>0</v>
      </c>
      <c r="S74" s="13">
        <f t="shared" si="135"/>
        <v>0</v>
      </c>
      <c r="T74" s="13">
        <f t="shared" si="136"/>
        <v>-0.11800983522781017</v>
      </c>
      <c r="U74" s="13">
        <f t="shared" si="137"/>
        <v>-18.936263284901436</v>
      </c>
      <c r="V74" s="13">
        <f t="shared" si="138"/>
        <v>-6.8212102632969612E-17</v>
      </c>
      <c r="W74" s="13" t="str">
        <f t="shared" si="139"/>
        <v>нд</v>
      </c>
      <c r="X74" s="14" t="s">
        <v>264</v>
      </c>
    </row>
    <row r="75" spans="1:24" ht="31.5" x14ac:dyDescent="0.25">
      <c r="A75" s="17" t="s">
        <v>73</v>
      </c>
      <c r="B75" s="18" t="s">
        <v>173</v>
      </c>
      <c r="C75" s="16" t="s">
        <v>174</v>
      </c>
      <c r="D75" s="13">
        <f t="shared" si="128"/>
        <v>0.62319494322781022</v>
      </c>
      <c r="E75" s="13">
        <v>0</v>
      </c>
      <c r="F75" s="13">
        <v>0</v>
      </c>
      <c r="G75" s="13">
        <v>0.62319494322781022</v>
      </c>
      <c r="H75" s="13">
        <v>0</v>
      </c>
      <c r="I75" s="13">
        <f t="shared" si="129"/>
        <v>0.50517691200000003</v>
      </c>
      <c r="J75" s="13">
        <v>0</v>
      </c>
      <c r="K75" s="13">
        <v>0</v>
      </c>
      <c r="L75" s="13">
        <v>0.50517691199999992</v>
      </c>
      <c r="M75" s="13">
        <v>6.8212102632969612E-17</v>
      </c>
      <c r="N75" s="13">
        <f t="shared" si="130"/>
        <v>-0.11801803122781018</v>
      </c>
      <c r="O75" s="13">
        <f t="shared" si="131"/>
        <v>-18.93757844319806</v>
      </c>
      <c r="P75" s="13">
        <f t="shared" si="132"/>
        <v>0</v>
      </c>
      <c r="Q75" s="13">
        <f t="shared" si="133"/>
        <v>0</v>
      </c>
      <c r="R75" s="13">
        <f t="shared" si="134"/>
        <v>0</v>
      </c>
      <c r="S75" s="13">
        <f t="shared" si="135"/>
        <v>0</v>
      </c>
      <c r="T75" s="13">
        <f t="shared" si="136"/>
        <v>-0.11801803122781029</v>
      </c>
      <c r="U75" s="13">
        <f t="shared" si="137"/>
        <v>-18.937578443198078</v>
      </c>
      <c r="V75" s="13">
        <f t="shared" si="138"/>
        <v>6.8212102632969612E-17</v>
      </c>
      <c r="W75" s="13" t="str">
        <f t="shared" si="139"/>
        <v>нд</v>
      </c>
      <c r="X75" s="14" t="s">
        <v>264</v>
      </c>
    </row>
    <row r="76" spans="1:24" ht="31.5" x14ac:dyDescent="0.25">
      <c r="A76" s="17" t="s">
        <v>73</v>
      </c>
      <c r="B76" s="18" t="s">
        <v>175</v>
      </c>
      <c r="C76" s="16" t="s">
        <v>176</v>
      </c>
      <c r="D76" s="13">
        <f t="shared" si="128"/>
        <v>0.52903751521651754</v>
      </c>
      <c r="E76" s="13">
        <v>0</v>
      </c>
      <c r="F76" s="13">
        <v>0</v>
      </c>
      <c r="G76" s="13">
        <v>0.52903751521651754</v>
      </c>
      <c r="H76" s="13">
        <v>0</v>
      </c>
      <c r="I76" s="13">
        <f t="shared" si="129"/>
        <v>0.41486247599999998</v>
      </c>
      <c r="J76" s="13">
        <v>0</v>
      </c>
      <c r="K76" s="13">
        <v>0</v>
      </c>
      <c r="L76" s="13">
        <v>0.41486247599999998</v>
      </c>
      <c r="M76" s="13">
        <v>0</v>
      </c>
      <c r="N76" s="13">
        <f t="shared" si="130"/>
        <v>-0.11417503921651756</v>
      </c>
      <c r="O76" s="13">
        <f t="shared" si="131"/>
        <v>-21.581652705628919</v>
      </c>
      <c r="P76" s="13">
        <f t="shared" si="132"/>
        <v>0</v>
      </c>
      <c r="Q76" s="13">
        <f t="shared" si="133"/>
        <v>0</v>
      </c>
      <c r="R76" s="13">
        <f t="shared" si="134"/>
        <v>0</v>
      </c>
      <c r="S76" s="13">
        <f t="shared" si="135"/>
        <v>0</v>
      </c>
      <c r="T76" s="13">
        <f t="shared" si="136"/>
        <v>-0.11417503921651756</v>
      </c>
      <c r="U76" s="13">
        <f t="shared" si="137"/>
        <v>-21.581652705628919</v>
      </c>
      <c r="V76" s="13">
        <f t="shared" si="138"/>
        <v>0</v>
      </c>
      <c r="W76" s="13">
        <f t="shared" si="139"/>
        <v>0</v>
      </c>
      <c r="X76" s="14" t="s">
        <v>264</v>
      </c>
    </row>
    <row r="77" spans="1:24" ht="31.5" x14ac:dyDescent="0.25">
      <c r="A77" s="17" t="s">
        <v>73</v>
      </c>
      <c r="B77" s="18" t="s">
        <v>177</v>
      </c>
      <c r="C77" s="16" t="s">
        <v>178</v>
      </c>
      <c r="D77" s="13">
        <f t="shared" si="128"/>
        <v>0.87624447009532236</v>
      </c>
      <c r="E77" s="13">
        <v>0</v>
      </c>
      <c r="F77" s="13">
        <v>0</v>
      </c>
      <c r="G77" s="13">
        <v>0.87624447009532236</v>
      </c>
      <c r="H77" s="13">
        <v>0</v>
      </c>
      <c r="I77" s="13">
        <f t="shared" si="129"/>
        <v>0.70879477199999996</v>
      </c>
      <c r="J77" s="13">
        <v>0</v>
      </c>
      <c r="K77" s="13">
        <v>0</v>
      </c>
      <c r="L77" s="13">
        <v>0.70879477199999996</v>
      </c>
      <c r="M77" s="13">
        <v>0</v>
      </c>
      <c r="N77" s="13">
        <f t="shared" si="130"/>
        <v>-0.1674496980953224</v>
      </c>
      <c r="O77" s="13">
        <f t="shared" si="131"/>
        <v>-19.109929227525551</v>
      </c>
      <c r="P77" s="13">
        <f t="shared" si="132"/>
        <v>0</v>
      </c>
      <c r="Q77" s="13">
        <f t="shared" si="133"/>
        <v>0</v>
      </c>
      <c r="R77" s="13">
        <f t="shared" si="134"/>
        <v>0</v>
      </c>
      <c r="S77" s="13">
        <f t="shared" si="135"/>
        <v>0</v>
      </c>
      <c r="T77" s="13">
        <f t="shared" si="136"/>
        <v>-0.1674496980953224</v>
      </c>
      <c r="U77" s="13">
        <f t="shared" si="137"/>
        <v>-19.109929227525551</v>
      </c>
      <c r="V77" s="13">
        <f t="shared" si="138"/>
        <v>0</v>
      </c>
      <c r="W77" s="13">
        <f t="shared" si="139"/>
        <v>0</v>
      </c>
      <c r="X77" s="14" t="s">
        <v>264</v>
      </c>
    </row>
    <row r="78" spans="1:24" ht="47.25" x14ac:dyDescent="0.25">
      <c r="A78" s="17" t="s">
        <v>73</v>
      </c>
      <c r="B78" s="18" t="s">
        <v>179</v>
      </c>
      <c r="C78" s="16" t="s">
        <v>180</v>
      </c>
      <c r="D78" s="13">
        <f t="shared" si="128"/>
        <v>1.8479045909531169</v>
      </c>
      <c r="E78" s="13">
        <v>0</v>
      </c>
      <c r="F78" s="13">
        <v>0</v>
      </c>
      <c r="G78" s="13">
        <v>0</v>
      </c>
      <c r="H78" s="13">
        <v>1.8479045909531169</v>
      </c>
      <c r="I78" s="13">
        <f t="shared" si="129"/>
        <v>1.55883624</v>
      </c>
      <c r="J78" s="13">
        <v>0</v>
      </c>
      <c r="K78" s="13">
        <v>0</v>
      </c>
      <c r="L78" s="13">
        <v>0</v>
      </c>
      <c r="M78" s="13">
        <v>1.55883624</v>
      </c>
      <c r="N78" s="13">
        <f t="shared" si="130"/>
        <v>-0.28906835095311689</v>
      </c>
      <c r="O78" s="13">
        <f t="shared" si="131"/>
        <v>-15.643034406014463</v>
      </c>
      <c r="P78" s="13">
        <f t="shared" si="132"/>
        <v>0</v>
      </c>
      <c r="Q78" s="13">
        <f t="shared" si="133"/>
        <v>0</v>
      </c>
      <c r="R78" s="13">
        <f t="shared" si="134"/>
        <v>0</v>
      </c>
      <c r="S78" s="13">
        <f t="shared" si="135"/>
        <v>0</v>
      </c>
      <c r="T78" s="13">
        <f t="shared" si="136"/>
        <v>0</v>
      </c>
      <c r="U78" s="13">
        <f t="shared" si="137"/>
        <v>0</v>
      </c>
      <c r="V78" s="13">
        <f t="shared" si="138"/>
        <v>-0.28906835095311689</v>
      </c>
      <c r="W78" s="13">
        <f t="shared" si="139"/>
        <v>-15.643034406014463</v>
      </c>
      <c r="X78" s="14" t="s">
        <v>264</v>
      </c>
    </row>
    <row r="79" spans="1:24" ht="31.5" x14ac:dyDescent="0.25">
      <c r="A79" s="17" t="s">
        <v>73</v>
      </c>
      <c r="B79" s="18" t="s">
        <v>181</v>
      </c>
      <c r="C79" s="16" t="s">
        <v>182</v>
      </c>
      <c r="D79" s="13">
        <f t="shared" si="128"/>
        <v>0.62319494322781022</v>
      </c>
      <c r="E79" s="13">
        <v>0</v>
      </c>
      <c r="F79" s="13">
        <v>0</v>
      </c>
      <c r="G79" s="13">
        <v>0.62319494322781022</v>
      </c>
      <c r="H79" s="13">
        <v>0</v>
      </c>
      <c r="I79" s="13">
        <f t="shared" si="129"/>
        <v>0.50632444799999987</v>
      </c>
      <c r="J79" s="13">
        <v>0</v>
      </c>
      <c r="K79" s="13">
        <v>0</v>
      </c>
      <c r="L79" s="13">
        <v>0.50632444799999998</v>
      </c>
      <c r="M79" s="13">
        <v>-6.8212102632969612E-17</v>
      </c>
      <c r="N79" s="13">
        <f t="shared" si="130"/>
        <v>-0.11687049522781034</v>
      </c>
      <c r="O79" s="13">
        <f t="shared" si="131"/>
        <v>-18.753440877181202</v>
      </c>
      <c r="P79" s="13">
        <f t="shared" si="132"/>
        <v>0</v>
      </c>
      <c r="Q79" s="13">
        <f t="shared" si="133"/>
        <v>0</v>
      </c>
      <c r="R79" s="13">
        <f t="shared" si="134"/>
        <v>0</v>
      </c>
      <c r="S79" s="13">
        <f t="shared" si="135"/>
        <v>0</v>
      </c>
      <c r="T79" s="13">
        <f t="shared" si="136"/>
        <v>-0.11687049522781023</v>
      </c>
      <c r="U79" s="13">
        <f t="shared" si="137"/>
        <v>-18.753440877181184</v>
      </c>
      <c r="V79" s="13">
        <f t="shared" si="138"/>
        <v>-6.8212102632969612E-17</v>
      </c>
      <c r="W79" s="13" t="str">
        <f t="shared" si="139"/>
        <v>нд</v>
      </c>
      <c r="X79" s="14" t="s">
        <v>264</v>
      </c>
    </row>
    <row r="80" spans="1:24" ht="31.5" x14ac:dyDescent="0.25">
      <c r="A80" s="17" t="s">
        <v>73</v>
      </c>
      <c r="B80" s="18" t="s">
        <v>183</v>
      </c>
      <c r="C80" s="16" t="s">
        <v>184</v>
      </c>
      <c r="D80" s="13">
        <f t="shared" si="128"/>
        <v>0.87624447009532236</v>
      </c>
      <c r="E80" s="13">
        <v>0</v>
      </c>
      <c r="F80" s="13">
        <v>0</v>
      </c>
      <c r="G80" s="13">
        <v>0.87624447009532236</v>
      </c>
      <c r="H80" s="13">
        <v>0</v>
      </c>
      <c r="I80" s="13">
        <f t="shared" si="129"/>
        <v>0.70873995599999995</v>
      </c>
      <c r="J80" s="13">
        <v>0</v>
      </c>
      <c r="K80" s="13">
        <v>0</v>
      </c>
      <c r="L80" s="13">
        <v>0.70873995599999995</v>
      </c>
      <c r="M80" s="13">
        <v>0</v>
      </c>
      <c r="N80" s="13">
        <f t="shared" si="130"/>
        <v>-0.16750451409532241</v>
      </c>
      <c r="O80" s="13">
        <f t="shared" si="131"/>
        <v>-19.116185015935155</v>
      </c>
      <c r="P80" s="13">
        <f t="shared" si="132"/>
        <v>0</v>
      </c>
      <c r="Q80" s="13">
        <f t="shared" si="133"/>
        <v>0</v>
      </c>
      <c r="R80" s="13">
        <f t="shared" si="134"/>
        <v>0</v>
      </c>
      <c r="S80" s="13">
        <f t="shared" si="135"/>
        <v>0</v>
      </c>
      <c r="T80" s="13">
        <f t="shared" si="136"/>
        <v>-0.16750451409532241</v>
      </c>
      <c r="U80" s="13">
        <f t="shared" si="137"/>
        <v>-19.116185015935155</v>
      </c>
      <c r="V80" s="13">
        <f t="shared" si="138"/>
        <v>0</v>
      </c>
      <c r="W80" s="13">
        <f t="shared" si="139"/>
        <v>0</v>
      </c>
      <c r="X80" s="14" t="s">
        <v>264</v>
      </c>
    </row>
    <row r="81" spans="1:24" ht="31.5" x14ac:dyDescent="0.25">
      <c r="A81" s="17" t="s">
        <v>73</v>
      </c>
      <c r="B81" s="18" t="s">
        <v>185</v>
      </c>
      <c r="C81" s="16" t="s">
        <v>186</v>
      </c>
      <c r="D81" s="13">
        <f t="shared" si="128"/>
        <v>0.87624447009532236</v>
      </c>
      <c r="E81" s="13">
        <v>0</v>
      </c>
      <c r="F81" s="13">
        <v>0</v>
      </c>
      <c r="G81" s="13">
        <v>0.87624447009532236</v>
      </c>
      <c r="H81" s="13">
        <v>0</v>
      </c>
      <c r="I81" s="13">
        <f t="shared" si="129"/>
        <v>0.70304551199999998</v>
      </c>
      <c r="J81" s="13">
        <v>0</v>
      </c>
      <c r="K81" s="13">
        <v>0</v>
      </c>
      <c r="L81" s="13">
        <v>0.70304551199999998</v>
      </c>
      <c r="M81" s="13">
        <v>0</v>
      </c>
      <c r="N81" s="13">
        <f t="shared" si="130"/>
        <v>-0.17319895809532238</v>
      </c>
      <c r="O81" s="13">
        <f t="shared" si="131"/>
        <v>-19.766054338292246</v>
      </c>
      <c r="P81" s="13">
        <f t="shared" si="132"/>
        <v>0</v>
      </c>
      <c r="Q81" s="13">
        <f t="shared" si="133"/>
        <v>0</v>
      </c>
      <c r="R81" s="13">
        <f t="shared" si="134"/>
        <v>0</v>
      </c>
      <c r="S81" s="13">
        <f t="shared" si="135"/>
        <v>0</v>
      </c>
      <c r="T81" s="13">
        <f t="shared" si="136"/>
        <v>-0.17319895809532238</v>
      </c>
      <c r="U81" s="13">
        <f t="shared" si="137"/>
        <v>-19.766054338292246</v>
      </c>
      <c r="V81" s="13">
        <f t="shared" si="138"/>
        <v>0</v>
      </c>
      <c r="W81" s="13">
        <f t="shared" si="139"/>
        <v>0</v>
      </c>
      <c r="X81" s="14" t="s">
        <v>264</v>
      </c>
    </row>
    <row r="82" spans="1:24" ht="31.5" x14ac:dyDescent="0.25">
      <c r="A82" s="17" t="s">
        <v>73</v>
      </c>
      <c r="B82" s="18" t="s">
        <v>187</v>
      </c>
      <c r="C82" s="16" t="s">
        <v>188</v>
      </c>
      <c r="D82" s="13">
        <f t="shared" si="128"/>
        <v>0.41644655905938799</v>
      </c>
      <c r="E82" s="13">
        <v>0</v>
      </c>
      <c r="F82" s="13">
        <v>0</v>
      </c>
      <c r="G82" s="13">
        <v>0.18549511985372646</v>
      </c>
      <c r="H82" s="13">
        <v>0.23095143920566152</v>
      </c>
      <c r="I82" s="13">
        <f t="shared" si="129"/>
        <v>0.32242100399999996</v>
      </c>
      <c r="J82" s="13">
        <v>0</v>
      </c>
      <c r="K82" s="13">
        <v>0</v>
      </c>
      <c r="L82" s="13">
        <v>0.14361391991189407</v>
      </c>
      <c r="M82" s="13">
        <v>0.17880708408810592</v>
      </c>
      <c r="N82" s="13">
        <f t="shared" si="130"/>
        <v>-9.4025555059388033E-2</v>
      </c>
      <c r="O82" s="13">
        <f t="shared" si="131"/>
        <v>-22.578060261023641</v>
      </c>
      <c r="P82" s="13">
        <f t="shared" si="132"/>
        <v>0</v>
      </c>
      <c r="Q82" s="13">
        <f t="shared" si="133"/>
        <v>0</v>
      </c>
      <c r="R82" s="13">
        <f t="shared" si="134"/>
        <v>0</v>
      </c>
      <c r="S82" s="13">
        <f t="shared" si="135"/>
        <v>0</v>
      </c>
      <c r="T82" s="13">
        <f t="shared" si="136"/>
        <v>-4.1881199941832398E-2</v>
      </c>
      <c r="U82" s="13">
        <f t="shared" si="137"/>
        <v>-22.578060261023648</v>
      </c>
      <c r="V82" s="13">
        <f t="shared" si="138"/>
        <v>-5.2144355117555607E-2</v>
      </c>
      <c r="W82" s="13">
        <f t="shared" si="139"/>
        <v>-22.578060261023627</v>
      </c>
      <c r="X82" s="14" t="s">
        <v>264</v>
      </c>
    </row>
    <row r="83" spans="1:24" ht="31.5" x14ac:dyDescent="0.25">
      <c r="A83" s="17" t="s">
        <v>73</v>
      </c>
      <c r="B83" s="18" t="s">
        <v>189</v>
      </c>
      <c r="C83" s="16" t="s">
        <v>190</v>
      </c>
      <c r="D83" s="13">
        <f t="shared" si="128"/>
        <v>0.65307252343649391</v>
      </c>
      <c r="E83" s="13">
        <v>0</v>
      </c>
      <c r="F83" s="13">
        <v>0</v>
      </c>
      <c r="G83" s="13">
        <v>0.65307252343649391</v>
      </c>
      <c r="H83" s="13">
        <v>0</v>
      </c>
      <c r="I83" s="13">
        <f t="shared" si="129"/>
        <v>0.5050997639999999</v>
      </c>
      <c r="J83" s="13">
        <v>0</v>
      </c>
      <c r="K83" s="13">
        <v>0</v>
      </c>
      <c r="L83" s="13">
        <v>0.5050997639999999</v>
      </c>
      <c r="M83" s="13">
        <v>0</v>
      </c>
      <c r="N83" s="13">
        <f t="shared" si="130"/>
        <v>-0.14797275943649402</v>
      </c>
      <c r="O83" s="13">
        <f t="shared" si="131"/>
        <v>-22.657936772145213</v>
      </c>
      <c r="P83" s="13">
        <f t="shared" si="132"/>
        <v>0</v>
      </c>
      <c r="Q83" s="13">
        <f t="shared" si="133"/>
        <v>0</v>
      </c>
      <c r="R83" s="13">
        <f t="shared" si="134"/>
        <v>0</v>
      </c>
      <c r="S83" s="13">
        <f t="shared" si="135"/>
        <v>0</v>
      </c>
      <c r="T83" s="13">
        <f t="shared" si="136"/>
        <v>-0.14797275943649402</v>
      </c>
      <c r="U83" s="13">
        <f t="shared" si="137"/>
        <v>-22.657936772145213</v>
      </c>
      <c r="V83" s="13">
        <f t="shared" si="138"/>
        <v>0</v>
      </c>
      <c r="W83" s="13">
        <f t="shared" si="139"/>
        <v>0</v>
      </c>
      <c r="X83" s="14" t="s">
        <v>264</v>
      </c>
    </row>
    <row r="84" spans="1:24" ht="31.5" x14ac:dyDescent="0.25">
      <c r="A84" s="17" t="s">
        <v>73</v>
      </c>
      <c r="B84" s="18" t="s">
        <v>191</v>
      </c>
      <c r="C84" s="16" t="s">
        <v>192</v>
      </c>
      <c r="D84" s="13">
        <f t="shared" si="128"/>
        <v>0.91825390024584652</v>
      </c>
      <c r="E84" s="13">
        <v>0</v>
      </c>
      <c r="F84" s="13">
        <v>0</v>
      </c>
      <c r="G84" s="13">
        <v>0.91825390024584652</v>
      </c>
      <c r="H84" s="13">
        <v>0</v>
      </c>
      <c r="I84" s="13">
        <f t="shared" si="129"/>
        <v>0.70873995599999995</v>
      </c>
      <c r="J84" s="13">
        <v>0</v>
      </c>
      <c r="K84" s="13">
        <v>0</v>
      </c>
      <c r="L84" s="13">
        <v>0.70873995599999995</v>
      </c>
      <c r="M84" s="13">
        <v>0</v>
      </c>
      <c r="N84" s="13">
        <f t="shared" si="130"/>
        <v>-0.20951394424584657</v>
      </c>
      <c r="O84" s="13">
        <f t="shared" si="131"/>
        <v>-22.816559144453713</v>
      </c>
      <c r="P84" s="13">
        <f t="shared" si="132"/>
        <v>0</v>
      </c>
      <c r="Q84" s="13">
        <f t="shared" si="133"/>
        <v>0</v>
      </c>
      <c r="R84" s="13">
        <f t="shared" si="134"/>
        <v>0</v>
      </c>
      <c r="S84" s="13">
        <f t="shared" si="135"/>
        <v>0</v>
      </c>
      <c r="T84" s="13">
        <f t="shared" si="136"/>
        <v>-0.20951394424584657</v>
      </c>
      <c r="U84" s="13">
        <f t="shared" si="137"/>
        <v>-22.816559144453713</v>
      </c>
      <c r="V84" s="13">
        <f t="shared" si="138"/>
        <v>0</v>
      </c>
      <c r="W84" s="13">
        <f t="shared" si="139"/>
        <v>0</v>
      </c>
      <c r="X84" s="14" t="s">
        <v>264</v>
      </c>
    </row>
    <row r="85" spans="1:24" ht="31.5" x14ac:dyDescent="0.25">
      <c r="A85" s="17" t="s">
        <v>73</v>
      </c>
      <c r="B85" s="18" t="s">
        <v>193</v>
      </c>
      <c r="C85" s="16" t="s">
        <v>194</v>
      </c>
      <c r="D85" s="13">
        <f t="shared" si="128"/>
        <v>0.91825390024584652</v>
      </c>
      <c r="E85" s="13">
        <v>0</v>
      </c>
      <c r="F85" s="13">
        <v>0</v>
      </c>
      <c r="G85" s="13">
        <v>0.91825390024584652</v>
      </c>
      <c r="H85" s="13">
        <v>0</v>
      </c>
      <c r="I85" s="13">
        <f t="shared" si="129"/>
        <v>0.70873995599999995</v>
      </c>
      <c r="J85" s="13">
        <v>0</v>
      </c>
      <c r="K85" s="13">
        <v>0</v>
      </c>
      <c r="L85" s="13">
        <v>0.70873995599999995</v>
      </c>
      <c r="M85" s="13">
        <v>0</v>
      </c>
      <c r="N85" s="13">
        <f t="shared" si="130"/>
        <v>-0.20951394424584657</v>
      </c>
      <c r="O85" s="13">
        <f t="shared" si="131"/>
        <v>-22.816559144453713</v>
      </c>
      <c r="P85" s="13">
        <f t="shared" si="132"/>
        <v>0</v>
      </c>
      <c r="Q85" s="13">
        <f t="shared" si="133"/>
        <v>0</v>
      </c>
      <c r="R85" s="13">
        <f t="shared" si="134"/>
        <v>0</v>
      </c>
      <c r="S85" s="13">
        <f t="shared" si="135"/>
        <v>0</v>
      </c>
      <c r="T85" s="13">
        <f t="shared" si="136"/>
        <v>-0.20951394424584657</v>
      </c>
      <c r="U85" s="13">
        <f t="shared" si="137"/>
        <v>-22.816559144453713</v>
      </c>
      <c r="V85" s="13">
        <f t="shared" si="138"/>
        <v>0</v>
      </c>
      <c r="W85" s="13">
        <f t="shared" si="139"/>
        <v>0</v>
      </c>
      <c r="X85" s="14" t="s">
        <v>264</v>
      </c>
    </row>
    <row r="86" spans="1:24" ht="31.5" x14ac:dyDescent="0.25">
      <c r="A86" s="17" t="s">
        <v>73</v>
      </c>
      <c r="B86" s="18" t="s">
        <v>195</v>
      </c>
      <c r="C86" s="16" t="s">
        <v>196</v>
      </c>
      <c r="D86" s="13">
        <f t="shared" si="128"/>
        <v>0.55440094437468102</v>
      </c>
      <c r="E86" s="13">
        <v>0</v>
      </c>
      <c r="F86" s="13">
        <v>0</v>
      </c>
      <c r="G86" s="13">
        <v>0.55440094437468102</v>
      </c>
      <c r="H86" s="13">
        <v>0</v>
      </c>
      <c r="I86" s="13">
        <f t="shared" si="129"/>
        <v>0.41397800400000001</v>
      </c>
      <c r="J86" s="13">
        <v>0</v>
      </c>
      <c r="K86" s="13">
        <v>0</v>
      </c>
      <c r="L86" s="13">
        <v>0.41397800400000001</v>
      </c>
      <c r="M86" s="13">
        <v>0</v>
      </c>
      <c r="N86" s="13">
        <f t="shared" si="130"/>
        <v>-0.140422940374681</v>
      </c>
      <c r="O86" s="13">
        <f t="shared" si="131"/>
        <v>-25.328770053425252</v>
      </c>
      <c r="P86" s="13">
        <f t="shared" si="132"/>
        <v>0</v>
      </c>
      <c r="Q86" s="13">
        <f t="shared" si="133"/>
        <v>0</v>
      </c>
      <c r="R86" s="13">
        <f t="shared" si="134"/>
        <v>0</v>
      </c>
      <c r="S86" s="13">
        <f t="shared" si="135"/>
        <v>0</v>
      </c>
      <c r="T86" s="13">
        <f t="shared" si="136"/>
        <v>-0.140422940374681</v>
      </c>
      <c r="U86" s="13">
        <f t="shared" si="137"/>
        <v>-25.328770053425252</v>
      </c>
      <c r="V86" s="13">
        <f t="shared" si="138"/>
        <v>0</v>
      </c>
      <c r="W86" s="13">
        <f t="shared" si="139"/>
        <v>0</v>
      </c>
      <c r="X86" s="14" t="s">
        <v>264</v>
      </c>
    </row>
    <row r="87" spans="1:24" ht="31.5" x14ac:dyDescent="0.25">
      <c r="A87" s="17" t="s">
        <v>73</v>
      </c>
      <c r="B87" s="18" t="s">
        <v>197</v>
      </c>
      <c r="C87" s="16" t="s">
        <v>198</v>
      </c>
      <c r="D87" s="13">
        <f t="shared" si="128"/>
        <v>0.55440094437468102</v>
      </c>
      <c r="E87" s="13">
        <v>0</v>
      </c>
      <c r="F87" s="13">
        <v>0</v>
      </c>
      <c r="G87" s="13">
        <v>0.55440094437468102</v>
      </c>
      <c r="H87" s="13">
        <v>0</v>
      </c>
      <c r="I87" s="13">
        <f t="shared" si="129"/>
        <v>0.42382490399999995</v>
      </c>
      <c r="J87" s="13">
        <v>0</v>
      </c>
      <c r="K87" s="13">
        <v>0</v>
      </c>
      <c r="L87" s="13">
        <v>0.42382490399999995</v>
      </c>
      <c r="M87" s="13">
        <v>0</v>
      </c>
      <c r="N87" s="13">
        <f t="shared" si="130"/>
        <v>-0.13057604037468107</v>
      </c>
      <c r="O87" s="13">
        <f t="shared" si="131"/>
        <v>-23.552636715285573</v>
      </c>
      <c r="P87" s="13">
        <f t="shared" si="132"/>
        <v>0</v>
      </c>
      <c r="Q87" s="13">
        <f t="shared" si="133"/>
        <v>0</v>
      </c>
      <c r="R87" s="13">
        <f t="shared" si="134"/>
        <v>0</v>
      </c>
      <c r="S87" s="13">
        <f t="shared" si="135"/>
        <v>0</v>
      </c>
      <c r="T87" s="13">
        <f t="shared" si="136"/>
        <v>-0.13057604037468107</v>
      </c>
      <c r="U87" s="13">
        <f t="shared" si="137"/>
        <v>-23.552636715285573</v>
      </c>
      <c r="V87" s="13">
        <f t="shared" si="138"/>
        <v>0</v>
      </c>
      <c r="W87" s="13">
        <f t="shared" si="139"/>
        <v>0</v>
      </c>
      <c r="X87" s="14" t="s">
        <v>264</v>
      </c>
    </row>
    <row r="88" spans="1:24" x14ac:dyDescent="0.25">
      <c r="A88" s="17" t="s">
        <v>73</v>
      </c>
      <c r="B88" s="18" t="s">
        <v>199</v>
      </c>
      <c r="C88" s="16" t="s">
        <v>200</v>
      </c>
      <c r="D88" s="13">
        <f t="shared" si="128"/>
        <v>10.164501</v>
      </c>
      <c r="E88" s="13">
        <v>0</v>
      </c>
      <c r="F88" s="13">
        <v>0</v>
      </c>
      <c r="G88" s="13">
        <v>0</v>
      </c>
      <c r="H88" s="13">
        <v>10.164501</v>
      </c>
      <c r="I88" s="13">
        <f t="shared" si="129"/>
        <v>0</v>
      </c>
      <c r="J88" s="13">
        <v>0</v>
      </c>
      <c r="K88" s="13">
        <v>0</v>
      </c>
      <c r="L88" s="13">
        <v>0</v>
      </c>
      <c r="M88" s="13">
        <v>0</v>
      </c>
      <c r="N88" s="13">
        <f t="shared" si="130"/>
        <v>-10.164501</v>
      </c>
      <c r="O88" s="13">
        <f t="shared" si="131"/>
        <v>-100</v>
      </c>
      <c r="P88" s="13">
        <f t="shared" si="132"/>
        <v>0</v>
      </c>
      <c r="Q88" s="13">
        <f t="shared" si="133"/>
        <v>0</v>
      </c>
      <c r="R88" s="13">
        <f t="shared" si="134"/>
        <v>0</v>
      </c>
      <c r="S88" s="13">
        <f t="shared" si="135"/>
        <v>0</v>
      </c>
      <c r="T88" s="13">
        <f t="shared" si="136"/>
        <v>0</v>
      </c>
      <c r="U88" s="13">
        <f t="shared" si="137"/>
        <v>0</v>
      </c>
      <c r="V88" s="13">
        <f t="shared" si="138"/>
        <v>-10.164501</v>
      </c>
      <c r="W88" s="13">
        <f t="shared" si="139"/>
        <v>-100</v>
      </c>
      <c r="X88" s="14" t="s">
        <v>23</v>
      </c>
    </row>
    <row r="89" spans="1:24" ht="31.5" x14ac:dyDescent="0.25">
      <c r="A89" s="17" t="s">
        <v>73</v>
      </c>
      <c r="B89" s="18" t="s">
        <v>201</v>
      </c>
      <c r="C89" s="16" t="s">
        <v>202</v>
      </c>
      <c r="D89" s="13">
        <f t="shared" si="128"/>
        <v>5.2336354406369194</v>
      </c>
      <c r="E89" s="13">
        <v>0</v>
      </c>
      <c r="F89" s="13">
        <v>0</v>
      </c>
      <c r="G89" s="13">
        <v>0</v>
      </c>
      <c r="H89" s="13">
        <v>5.2336354406369194</v>
      </c>
      <c r="I89" s="13">
        <f t="shared" si="129"/>
        <v>0</v>
      </c>
      <c r="J89" s="13">
        <v>0</v>
      </c>
      <c r="K89" s="13">
        <v>0</v>
      </c>
      <c r="L89" s="13">
        <v>0</v>
      </c>
      <c r="M89" s="13">
        <v>0</v>
      </c>
      <c r="N89" s="13">
        <f t="shared" si="130"/>
        <v>-5.2336354406369194</v>
      </c>
      <c r="O89" s="13">
        <f t="shared" si="131"/>
        <v>-100</v>
      </c>
      <c r="P89" s="13">
        <f t="shared" si="132"/>
        <v>0</v>
      </c>
      <c r="Q89" s="13">
        <f t="shared" si="133"/>
        <v>0</v>
      </c>
      <c r="R89" s="13">
        <f t="shared" si="134"/>
        <v>0</v>
      </c>
      <c r="S89" s="13">
        <f t="shared" si="135"/>
        <v>0</v>
      </c>
      <c r="T89" s="13">
        <f t="shared" si="136"/>
        <v>0</v>
      </c>
      <c r="U89" s="13">
        <f t="shared" si="137"/>
        <v>0</v>
      </c>
      <c r="V89" s="13">
        <f t="shared" si="138"/>
        <v>-5.2336354406369194</v>
      </c>
      <c r="W89" s="13">
        <f t="shared" si="139"/>
        <v>-100</v>
      </c>
      <c r="X89" s="14" t="s">
        <v>23</v>
      </c>
    </row>
    <row r="90" spans="1:24" ht="31.5" x14ac:dyDescent="0.25">
      <c r="A90" s="17" t="s">
        <v>75</v>
      </c>
      <c r="B90" s="18" t="s">
        <v>76</v>
      </c>
      <c r="C90" s="16" t="s">
        <v>22</v>
      </c>
      <c r="D90" s="19">
        <f t="shared" ref="D90:M90" si="140">SUM(D91,D99)</f>
        <v>34.839141827592371</v>
      </c>
      <c r="E90" s="19">
        <f t="shared" si="140"/>
        <v>3.7117062719999998</v>
      </c>
      <c r="F90" s="19">
        <f t="shared" si="140"/>
        <v>1.8558531359999999</v>
      </c>
      <c r="G90" s="19">
        <f t="shared" si="140"/>
        <v>13.109606421931625</v>
      </c>
      <c r="H90" s="19">
        <f t="shared" si="140"/>
        <v>16.161975997660747</v>
      </c>
      <c r="I90" s="19">
        <f t="shared" si="140"/>
        <v>4.2459346560000002</v>
      </c>
      <c r="J90" s="19">
        <f t="shared" si="140"/>
        <v>0</v>
      </c>
      <c r="K90" s="19">
        <f t="shared" si="140"/>
        <v>0</v>
      </c>
      <c r="L90" s="19">
        <f t="shared" si="140"/>
        <v>2.9136491161545965</v>
      </c>
      <c r="M90" s="19">
        <f t="shared" si="140"/>
        <v>1.3322855398454032</v>
      </c>
      <c r="N90" s="13">
        <f>IF(D90="нд","нд",N(I90)-N(D90))</f>
        <v>-30.593207171592372</v>
      </c>
      <c r="O90" s="13">
        <f>IF(N90="нд","нд",IF(N90=0,0,IF(AND(N(D90)=0,N90&lt;&gt;0),"нд",(N(N90))/N(D90)*100)))</f>
        <v>-87.812746143370134</v>
      </c>
      <c r="P90" s="13">
        <f>IF(D90="нд","нд",N(J90)-N(E90))</f>
        <v>-3.7117062719999998</v>
      </c>
      <c r="Q90" s="13">
        <f>IF(P90="нд","нд",IF(P90=0,0,IF(AND(N(E90)=0,P90&lt;&gt;0),"нд",(N(P90))/N(E90)*100)))</f>
        <v>-100</v>
      </c>
      <c r="R90" s="13">
        <f>IF(D90="нд","нд",N(K90)-N(F90))</f>
        <v>-1.8558531359999999</v>
      </c>
      <c r="S90" s="13">
        <f>IF(R90="нд","нд",IF(R90=0,0,IF(AND(N(F90)=0,R90&lt;&gt;0),"нд",(N(R90))/N(F90)*100)))</f>
        <v>-100</v>
      </c>
      <c r="T90" s="13">
        <f>IF(D90="нд","нд",N(L90)-N(G90))</f>
        <v>-10.195957305777029</v>
      </c>
      <c r="U90" s="13">
        <f>IF(T90="нд","нд",IF(T90=0,0,IF(AND(N(G90)=0,T90&lt;&gt;0),"нд",(N(T90))/N(G90)*100)))</f>
        <v>-77.774701830253051</v>
      </c>
      <c r="V90" s="13">
        <f>IF(D90="нд","нд",N(M90)-N(H90))</f>
        <v>-14.829690457815344</v>
      </c>
      <c r="W90" s="13">
        <f>IF(V90="нд","нд",IF(V90=0,0,IF(AND(N(H90)=0,V90&lt;&gt;0),"нд",(N(V90))/N(H90)*100)))</f>
        <v>-91.756666758828032</v>
      </c>
      <c r="X90" s="14" t="s">
        <v>23</v>
      </c>
    </row>
    <row r="91" spans="1:24" x14ac:dyDescent="0.25">
      <c r="A91" s="10" t="s">
        <v>77</v>
      </c>
      <c r="B91" s="11" t="s">
        <v>78</v>
      </c>
      <c r="C91" s="12" t="s">
        <v>22</v>
      </c>
      <c r="D91" s="13">
        <f>SUM(D92:D98)</f>
        <v>20.716784164795342</v>
      </c>
      <c r="E91" s="13">
        <f t="shared" ref="E91:M91" si="141">SUM(E92:E98)</f>
        <v>3.7117062719999998</v>
      </c>
      <c r="F91" s="13">
        <f t="shared" si="141"/>
        <v>1.8558531359999999</v>
      </c>
      <c r="G91" s="13">
        <f t="shared" si="141"/>
        <v>10.219287570918993</v>
      </c>
      <c r="H91" s="13">
        <f t="shared" si="141"/>
        <v>4.9299371858763514</v>
      </c>
      <c r="I91" s="13">
        <f t="shared" si="141"/>
        <v>3.0866046960000002</v>
      </c>
      <c r="J91" s="13">
        <f t="shared" si="141"/>
        <v>0</v>
      </c>
      <c r="K91" s="13">
        <f t="shared" si="141"/>
        <v>0</v>
      </c>
      <c r="L91" s="13">
        <f t="shared" si="141"/>
        <v>2.3939573881545968</v>
      </c>
      <c r="M91" s="13">
        <f t="shared" si="141"/>
        <v>0.69264730784540329</v>
      </c>
      <c r="N91" s="13">
        <f>IF(D91="нд","нд",N(I91)-N(D91))</f>
        <v>-17.63017946879534</v>
      </c>
      <c r="O91" s="13">
        <f>IF(N91="нд","нд",IF(N91=0,0,IF(AND(N(D91)=0,N91&lt;&gt;0),"нд",(N(N91))/N(D91)*100)))</f>
        <v>-85.100946790548875</v>
      </c>
      <c r="P91" s="13">
        <f>IF(D91="нд","нд",N(J91)-N(E91))</f>
        <v>-3.7117062719999998</v>
      </c>
      <c r="Q91" s="13">
        <f>IF(P91="нд","нд",IF(P91=0,0,IF(AND(N(E91)=0,P91&lt;&gt;0),"нд",(N(P91))/N(E91)*100)))</f>
        <v>-100</v>
      </c>
      <c r="R91" s="13">
        <f>IF(D91="нд","нд",N(K91)-N(F91))</f>
        <v>-1.8558531359999999</v>
      </c>
      <c r="S91" s="13">
        <f>IF(R91="нд","нд",IF(R91=0,0,IF(AND(N(F91)=0,R91&lt;&gt;0),"нд",(N(R91))/N(F91)*100)))</f>
        <v>-100</v>
      </c>
      <c r="T91" s="13">
        <f>IF(D91="нд","нд",N(L91)-N(G91))</f>
        <v>-7.8253301827643966</v>
      </c>
      <c r="U91" s="13">
        <f>IF(T91="нд","нд",IF(T91=0,0,IF(AND(N(G91)=0,T91&lt;&gt;0),"нд",(N(T91))/N(G91)*100)))</f>
        <v>-76.574126410073092</v>
      </c>
      <c r="V91" s="13">
        <f>IF(D91="нд","нд",N(M91)-N(H91))</f>
        <v>-4.237289878030948</v>
      </c>
      <c r="W91" s="13">
        <f>IF(V91="нд","нд",IF(V91=0,0,IF(AND(N(H91)=0,V91&lt;&gt;0),"нд",(N(V91))/N(H91)*100)))</f>
        <v>-85.950179855642972</v>
      </c>
      <c r="X91" s="14" t="s">
        <v>23</v>
      </c>
    </row>
    <row r="92" spans="1:24" ht="47.25" x14ac:dyDescent="0.25">
      <c r="A92" s="17" t="s">
        <v>77</v>
      </c>
      <c r="B92" s="18" t="s">
        <v>203</v>
      </c>
      <c r="C92" s="12" t="s">
        <v>204</v>
      </c>
      <c r="D92" s="13">
        <f t="shared" ref="D92:D98" si="142">SUM(E92,F92,G92,H92)</f>
        <v>1.0748013479999998</v>
      </c>
      <c r="E92" s="13">
        <v>0</v>
      </c>
      <c r="F92" s="13">
        <v>0</v>
      </c>
      <c r="G92" s="13">
        <v>1.0748013479999998</v>
      </c>
      <c r="H92" s="13">
        <v>0</v>
      </c>
      <c r="I92" s="13">
        <f t="shared" ref="I92:I98" si="143">SUM(J92,K92,L92,M92)</f>
        <v>0.51902868000000002</v>
      </c>
      <c r="J92" s="13">
        <v>0</v>
      </c>
      <c r="K92" s="13">
        <v>0</v>
      </c>
      <c r="L92" s="13">
        <v>0.51902868000000002</v>
      </c>
      <c r="M92" s="13">
        <v>0</v>
      </c>
      <c r="N92" s="13">
        <f t="shared" ref="N92:N96" si="144">IF(D92="нд","нд",N(I92)-N(D92))</f>
        <v>-0.5557726679999998</v>
      </c>
      <c r="O92" s="13">
        <f t="shared" ref="O92:O96" si="145">IF(N92="нд","нд",IF(N92=0,0,IF(AND(N(D92)=0,N92&lt;&gt;0),"нд",(N(N92))/N(D92)*100)))</f>
        <v>-51.70933857072162</v>
      </c>
      <c r="P92" s="13">
        <f t="shared" ref="P92:P96" si="146">IF(D92="нд","нд",N(J92)-N(E92))</f>
        <v>0</v>
      </c>
      <c r="Q92" s="13">
        <f t="shared" ref="Q92:Q96" si="147">IF(P92="нд","нд",IF(P92=0,0,IF(AND(N(E92)=0,P92&lt;&gt;0),"нд",(N(P92))/N(E92)*100)))</f>
        <v>0</v>
      </c>
      <c r="R92" s="13">
        <f t="shared" ref="R92:R96" si="148">IF(D92="нд","нд",N(K92)-N(F92))</f>
        <v>0</v>
      </c>
      <c r="S92" s="13">
        <f t="shared" ref="S92:S96" si="149">IF(R92="нд","нд",IF(R92=0,0,IF(AND(N(F92)=0,R92&lt;&gt;0),"нд",(N(R92))/N(F92)*100)))</f>
        <v>0</v>
      </c>
      <c r="T92" s="13">
        <f t="shared" ref="T92:T96" si="150">IF(D92="нд","нд",N(L92)-N(G92))</f>
        <v>-0.5557726679999998</v>
      </c>
      <c r="U92" s="13">
        <f t="shared" ref="U92:U96" si="151">IF(T92="нд","нд",IF(T92=0,0,IF(AND(N(G92)=0,T92&lt;&gt;0),"нд",(N(T92))/N(G92)*100)))</f>
        <v>-51.70933857072162</v>
      </c>
      <c r="V92" s="13">
        <f t="shared" ref="V92:V96" si="152">IF(D92="нд","нд",N(M92)-N(H92))</f>
        <v>0</v>
      </c>
      <c r="W92" s="13">
        <f t="shared" ref="W92:W96" si="153">IF(V92="нд","нд",IF(V92=0,0,IF(AND(N(H92)=0,V92&lt;&gt;0),"нд",(N(V92))/N(H92)*100)))</f>
        <v>0</v>
      </c>
      <c r="X92" s="14" t="s">
        <v>23</v>
      </c>
    </row>
    <row r="93" spans="1:24" ht="31.5" x14ac:dyDescent="0.25">
      <c r="A93" s="17" t="s">
        <v>77</v>
      </c>
      <c r="B93" s="18" t="s">
        <v>281</v>
      </c>
      <c r="C93" s="12" t="s">
        <v>284</v>
      </c>
      <c r="D93" s="13">
        <f t="shared" si="142"/>
        <v>6.9594492599999995</v>
      </c>
      <c r="E93" s="13">
        <f t="shared" ref="E93" si="154">SUM(F93,G93,H93,I93)</f>
        <v>3.7117062719999998</v>
      </c>
      <c r="F93" s="13">
        <f t="shared" ref="F93" si="155">SUM(G93,H93,I93,J93)</f>
        <v>1.8558531359999999</v>
      </c>
      <c r="G93" s="13">
        <f t="shared" ref="G93" si="156">SUM(H93,I93,J93,K93)</f>
        <v>0.92792656799999995</v>
      </c>
      <c r="H93" s="13">
        <f t="shared" ref="H93" si="157">SUM(I93,J93,K93,L93)</f>
        <v>0.46396328399999998</v>
      </c>
      <c r="I93" s="13">
        <f t="shared" si="143"/>
        <v>0.46396328399999998</v>
      </c>
      <c r="J93" s="13">
        <v>0</v>
      </c>
      <c r="K93" s="13">
        <v>0</v>
      </c>
      <c r="L93" s="13">
        <v>0</v>
      </c>
      <c r="M93" s="13">
        <v>0.46396328399999998</v>
      </c>
      <c r="N93" s="13">
        <f t="shared" si="144"/>
        <v>-6.4954859759999994</v>
      </c>
      <c r="O93" s="13">
        <f t="shared" si="145"/>
        <v>-93.333333333333329</v>
      </c>
      <c r="P93" s="13">
        <f t="shared" si="146"/>
        <v>-3.7117062719999998</v>
      </c>
      <c r="Q93" s="13">
        <f t="shared" si="147"/>
        <v>-100</v>
      </c>
      <c r="R93" s="13">
        <f t="shared" si="148"/>
        <v>-1.8558531359999999</v>
      </c>
      <c r="S93" s="13">
        <f t="shared" si="149"/>
        <v>-100</v>
      </c>
      <c r="T93" s="13">
        <f t="shared" si="150"/>
        <v>-0.92792656799999995</v>
      </c>
      <c r="U93" s="13">
        <f t="shared" si="151"/>
        <v>-100</v>
      </c>
      <c r="V93" s="13">
        <f t="shared" si="152"/>
        <v>0</v>
      </c>
      <c r="W93" s="13">
        <f t="shared" si="153"/>
        <v>0</v>
      </c>
      <c r="X93" s="14" t="s">
        <v>290</v>
      </c>
    </row>
    <row r="94" spans="1:24" ht="63" x14ac:dyDescent="0.25">
      <c r="A94" s="17" t="s">
        <v>77</v>
      </c>
      <c r="B94" s="18" t="s">
        <v>205</v>
      </c>
      <c r="C94" s="12" t="s">
        <v>206</v>
      </c>
      <c r="D94" s="13">
        <f t="shared" si="142"/>
        <v>4.4065626976919177</v>
      </c>
      <c r="E94" s="13">
        <v>0</v>
      </c>
      <c r="F94" s="13">
        <v>0</v>
      </c>
      <c r="G94" s="13">
        <v>0</v>
      </c>
      <c r="H94" s="13">
        <v>4.4065626976919177</v>
      </c>
      <c r="I94" s="13">
        <f t="shared" si="143"/>
        <v>0.22500599999999998</v>
      </c>
      <c r="J94" s="13">
        <v>0</v>
      </c>
      <c r="K94" s="13">
        <v>0</v>
      </c>
      <c r="L94" s="13">
        <v>0</v>
      </c>
      <c r="M94" s="13">
        <v>0.22500599999999998</v>
      </c>
      <c r="N94" s="13">
        <f t="shared" si="144"/>
        <v>-4.1815566976919181</v>
      </c>
      <c r="O94" s="13">
        <f t="shared" si="145"/>
        <v>-94.893843218936752</v>
      </c>
      <c r="P94" s="13">
        <f t="shared" si="146"/>
        <v>0</v>
      </c>
      <c r="Q94" s="13">
        <f t="shared" si="147"/>
        <v>0</v>
      </c>
      <c r="R94" s="13">
        <f t="shared" si="148"/>
        <v>0</v>
      </c>
      <c r="S94" s="13">
        <f t="shared" si="149"/>
        <v>0</v>
      </c>
      <c r="T94" s="13">
        <f t="shared" si="150"/>
        <v>0</v>
      </c>
      <c r="U94" s="13">
        <f t="shared" si="151"/>
        <v>0</v>
      </c>
      <c r="V94" s="13">
        <f t="shared" si="152"/>
        <v>-4.1815566976919181</v>
      </c>
      <c r="W94" s="13">
        <f t="shared" si="153"/>
        <v>-94.893843218936752</v>
      </c>
      <c r="X94" s="14" t="s">
        <v>23</v>
      </c>
    </row>
    <row r="95" spans="1:24" ht="63" x14ac:dyDescent="0.25">
      <c r="A95" s="17" t="s">
        <v>77</v>
      </c>
      <c r="B95" s="18" t="s">
        <v>207</v>
      </c>
      <c r="C95" s="12" t="s">
        <v>208</v>
      </c>
      <c r="D95" s="13">
        <f t="shared" si="142"/>
        <v>1.7862095949190269</v>
      </c>
      <c r="E95" s="13">
        <v>0</v>
      </c>
      <c r="F95" s="13">
        <v>0</v>
      </c>
      <c r="G95" s="13">
        <v>1.7862095949190269</v>
      </c>
      <c r="H95" s="13">
        <v>0</v>
      </c>
      <c r="I95" s="13">
        <f t="shared" si="143"/>
        <v>0.16694900400000001</v>
      </c>
      <c r="J95" s="13">
        <v>0</v>
      </c>
      <c r="K95" s="13">
        <v>0</v>
      </c>
      <c r="L95" s="13">
        <v>0.16694900400000001</v>
      </c>
      <c r="M95" s="13">
        <v>0</v>
      </c>
      <c r="N95" s="13">
        <f t="shared" si="144"/>
        <v>-1.6192605909190267</v>
      </c>
      <c r="O95" s="13">
        <f t="shared" si="145"/>
        <v>-90.653448258541673</v>
      </c>
      <c r="P95" s="13">
        <f t="shared" si="146"/>
        <v>0</v>
      </c>
      <c r="Q95" s="13">
        <f t="shared" si="147"/>
        <v>0</v>
      </c>
      <c r="R95" s="13">
        <f t="shared" si="148"/>
        <v>0</v>
      </c>
      <c r="S95" s="13">
        <f t="shared" si="149"/>
        <v>0</v>
      </c>
      <c r="T95" s="13">
        <f t="shared" si="150"/>
        <v>-1.6192605909190267</v>
      </c>
      <c r="U95" s="13">
        <f t="shared" si="151"/>
        <v>-90.653448258541673</v>
      </c>
      <c r="V95" s="13">
        <f t="shared" si="152"/>
        <v>0</v>
      </c>
      <c r="W95" s="13">
        <f t="shared" si="153"/>
        <v>0</v>
      </c>
      <c r="X95" s="14" t="s">
        <v>23</v>
      </c>
    </row>
    <row r="96" spans="1:24" ht="31.5" x14ac:dyDescent="0.25">
      <c r="A96" s="17" t="s">
        <v>77</v>
      </c>
      <c r="B96" s="18" t="s">
        <v>209</v>
      </c>
      <c r="C96" s="12" t="s">
        <v>210</v>
      </c>
      <c r="D96" s="13">
        <f t="shared" si="142"/>
        <v>6.4897612641844002</v>
      </c>
      <c r="E96" s="13">
        <v>0</v>
      </c>
      <c r="F96" s="13">
        <v>0</v>
      </c>
      <c r="G96" s="13">
        <v>6.4303500599999666</v>
      </c>
      <c r="H96" s="13">
        <v>5.9411204184433686E-2</v>
      </c>
      <c r="I96" s="13">
        <f t="shared" si="143"/>
        <v>0.401767596</v>
      </c>
      <c r="J96" s="13">
        <v>0</v>
      </c>
      <c r="K96" s="13">
        <v>0</v>
      </c>
      <c r="L96" s="13">
        <v>0.39808957215459667</v>
      </c>
      <c r="M96" s="13">
        <v>3.6780238454033449E-3</v>
      </c>
      <c r="N96" s="13">
        <f t="shared" si="144"/>
        <v>-6.0879936681844002</v>
      </c>
      <c r="O96" s="13">
        <f t="shared" si="145"/>
        <v>-93.809208387721924</v>
      </c>
      <c r="P96" s="13">
        <f t="shared" si="146"/>
        <v>0</v>
      </c>
      <c r="Q96" s="13">
        <f t="shared" si="147"/>
        <v>0</v>
      </c>
      <c r="R96" s="13">
        <f t="shared" si="148"/>
        <v>0</v>
      </c>
      <c r="S96" s="13">
        <f t="shared" si="149"/>
        <v>0</v>
      </c>
      <c r="T96" s="13">
        <f t="shared" si="150"/>
        <v>-6.0322604878453703</v>
      </c>
      <c r="U96" s="13">
        <f t="shared" si="151"/>
        <v>-93.809208387721924</v>
      </c>
      <c r="V96" s="13">
        <f t="shared" si="152"/>
        <v>-5.5733180339030339E-2</v>
      </c>
      <c r="W96" s="13">
        <f t="shared" si="153"/>
        <v>-93.809208387721881</v>
      </c>
      <c r="X96" s="14" t="s">
        <v>23</v>
      </c>
    </row>
    <row r="97" spans="1:24" ht="47.25" x14ac:dyDescent="0.25">
      <c r="A97" s="17" t="s">
        <v>77</v>
      </c>
      <c r="B97" s="18" t="s">
        <v>293</v>
      </c>
      <c r="C97" s="12" t="s">
        <v>294</v>
      </c>
      <c r="D97" s="13">
        <f t="shared" si="142"/>
        <v>0</v>
      </c>
      <c r="E97" s="13">
        <v>0</v>
      </c>
      <c r="F97" s="13">
        <v>0</v>
      </c>
      <c r="G97" s="13">
        <v>0</v>
      </c>
      <c r="H97" s="13">
        <v>0</v>
      </c>
      <c r="I97" s="13">
        <f t="shared" si="143"/>
        <v>0.124728492</v>
      </c>
      <c r="J97" s="13">
        <v>0</v>
      </c>
      <c r="K97" s="13">
        <v>0</v>
      </c>
      <c r="L97" s="13">
        <v>0.124728492</v>
      </c>
      <c r="M97" s="13">
        <v>0</v>
      </c>
      <c r="N97" s="13">
        <f t="shared" ref="N97:N98" si="158">IF(D97="нд","нд",N(I97)-N(D97))</f>
        <v>0.124728492</v>
      </c>
      <c r="O97" s="13" t="str">
        <f t="shared" ref="O97:O98" si="159">IF(N97="нд","нд",IF(N97=0,0,IF(AND(N(D97)=0,N97&lt;&gt;0),"нд",(N(N97))/N(D97)*100)))</f>
        <v>нд</v>
      </c>
      <c r="P97" s="13">
        <f t="shared" ref="P97:P98" si="160">IF(D97="нд","нд",N(J97)-N(E97))</f>
        <v>0</v>
      </c>
      <c r="Q97" s="13">
        <f t="shared" ref="Q97:Q98" si="161">IF(P97="нд","нд",IF(P97=0,0,IF(AND(N(E97)=0,P97&lt;&gt;0),"нд",(N(P97))/N(E97)*100)))</f>
        <v>0</v>
      </c>
      <c r="R97" s="13">
        <f t="shared" ref="R97:R98" si="162">IF(D97="нд","нд",N(K97)-N(F97))</f>
        <v>0</v>
      </c>
      <c r="S97" s="13">
        <f t="shared" ref="S97:S98" si="163">IF(R97="нд","нд",IF(R97=0,0,IF(AND(N(F97)=0,R97&lt;&gt;0),"нд",(N(R97))/N(F97)*100)))</f>
        <v>0</v>
      </c>
      <c r="T97" s="13">
        <f t="shared" ref="T97:T98" si="164">IF(D97="нд","нд",N(L97)-N(G97))</f>
        <v>0.124728492</v>
      </c>
      <c r="U97" s="13" t="str">
        <f t="shared" ref="U97:U98" si="165">IF(T97="нд","нд",IF(T97=0,0,IF(AND(N(G97)=0,T97&lt;&gt;0),"нд",(N(T97))/N(G97)*100)))</f>
        <v>нд</v>
      </c>
      <c r="V97" s="13">
        <f t="shared" ref="V97:V98" si="166">IF(D97="нд","нд",N(M97)-N(H97))</f>
        <v>0</v>
      </c>
      <c r="W97" s="13">
        <f t="shared" ref="W97:W98" si="167">IF(V97="нд","нд",IF(V97=0,0,IF(AND(N(H97)=0,V97&lt;&gt;0),"нд",(N(V97))/N(H97)*100)))</f>
        <v>0</v>
      </c>
      <c r="X97" s="14" t="s">
        <v>301</v>
      </c>
    </row>
    <row r="98" spans="1:24" ht="63" x14ac:dyDescent="0.25">
      <c r="A98" s="17" t="s">
        <v>77</v>
      </c>
      <c r="B98" s="18" t="s">
        <v>295</v>
      </c>
      <c r="C98" s="12" t="s">
        <v>296</v>
      </c>
      <c r="D98" s="13">
        <f t="shared" si="142"/>
        <v>0</v>
      </c>
      <c r="E98" s="13">
        <v>0</v>
      </c>
      <c r="F98" s="13">
        <v>0</v>
      </c>
      <c r="G98" s="13">
        <v>0</v>
      </c>
      <c r="H98" s="13">
        <v>0</v>
      </c>
      <c r="I98" s="13">
        <f t="shared" si="143"/>
        <v>1.18516164</v>
      </c>
      <c r="J98" s="13">
        <v>0</v>
      </c>
      <c r="K98" s="13">
        <v>0</v>
      </c>
      <c r="L98" s="13">
        <v>1.18516164</v>
      </c>
      <c r="M98" s="13">
        <v>0</v>
      </c>
      <c r="N98" s="13">
        <f t="shared" si="158"/>
        <v>1.18516164</v>
      </c>
      <c r="O98" s="13" t="str">
        <f t="shared" si="159"/>
        <v>нд</v>
      </c>
      <c r="P98" s="13">
        <f t="shared" si="160"/>
        <v>0</v>
      </c>
      <c r="Q98" s="13">
        <f t="shared" si="161"/>
        <v>0</v>
      </c>
      <c r="R98" s="13">
        <f t="shared" si="162"/>
        <v>0</v>
      </c>
      <c r="S98" s="13">
        <f t="shared" si="163"/>
        <v>0</v>
      </c>
      <c r="T98" s="13">
        <f t="shared" si="164"/>
        <v>1.18516164</v>
      </c>
      <c r="U98" s="13" t="str">
        <f t="shared" si="165"/>
        <v>нд</v>
      </c>
      <c r="V98" s="13">
        <f t="shared" si="166"/>
        <v>0</v>
      </c>
      <c r="W98" s="13">
        <f t="shared" si="167"/>
        <v>0</v>
      </c>
      <c r="X98" s="14" t="s">
        <v>301</v>
      </c>
    </row>
    <row r="99" spans="1:24" x14ac:dyDescent="0.25">
      <c r="A99" s="17" t="s">
        <v>79</v>
      </c>
      <c r="B99" s="18" t="s">
        <v>80</v>
      </c>
      <c r="C99" s="12" t="s">
        <v>22</v>
      </c>
      <c r="D99" s="13">
        <f>SUM(D100:D107)</f>
        <v>14.122357662797029</v>
      </c>
      <c r="E99" s="13">
        <f t="shared" ref="E99:M99" si="168">SUM(E100:E107)</f>
        <v>0</v>
      </c>
      <c r="F99" s="13">
        <f t="shared" si="168"/>
        <v>0</v>
      </c>
      <c r="G99" s="13">
        <f t="shared" si="168"/>
        <v>2.8903188510126312</v>
      </c>
      <c r="H99" s="13">
        <f t="shared" si="168"/>
        <v>11.232038811784397</v>
      </c>
      <c r="I99" s="13">
        <f t="shared" si="168"/>
        <v>1.15932996</v>
      </c>
      <c r="J99" s="13">
        <f t="shared" si="168"/>
        <v>0</v>
      </c>
      <c r="K99" s="13">
        <f t="shared" si="168"/>
        <v>0</v>
      </c>
      <c r="L99" s="13">
        <f t="shared" si="168"/>
        <v>0.51969172799999996</v>
      </c>
      <c r="M99" s="13">
        <f t="shared" si="168"/>
        <v>0.63963823200000003</v>
      </c>
      <c r="N99" s="13">
        <f>IF(D99="нд","нд",N(I99)-N(D99))</f>
        <v>-12.963027702797028</v>
      </c>
      <c r="O99" s="13">
        <f>IF(N99="нд","нд",IF(N99=0,0,IF(AND(N(D99)=0,N99&lt;&gt;0),"нд",(N(N99))/N(D99)*100)))</f>
        <v>-91.790818589348859</v>
      </c>
      <c r="P99" s="13">
        <f>IF(D99="нд","нд",N(J99)-N(E99))</f>
        <v>0</v>
      </c>
      <c r="Q99" s="13">
        <f>IF(P99="нд","нд",IF(P99=0,0,IF(AND(N(E99)=0,P99&lt;&gt;0),"нд",(N(P99))/N(E99)*100)))</f>
        <v>0</v>
      </c>
      <c r="R99" s="13">
        <f>IF(D99="нд","нд",N(K99)-N(F99))</f>
        <v>0</v>
      </c>
      <c r="S99" s="13">
        <f>IF(R99="нд","нд",IF(R99=0,0,IF(AND(N(F99)=0,R99&lt;&gt;0),"нд",(N(R99))/N(F99)*100)))</f>
        <v>0</v>
      </c>
      <c r="T99" s="13">
        <f>IF(D99="нд","нд",N(L99)-N(G99))</f>
        <v>-2.370627123012631</v>
      </c>
      <c r="U99" s="13">
        <f>IF(T99="нд","нд",IF(T99=0,0,IF(AND(N(G99)=0,T99&lt;&gt;0),"нд",(N(T99))/N(G99)*100)))</f>
        <v>-82.019571030444453</v>
      </c>
      <c r="V99" s="13">
        <f>IF(D99="нд","нд",N(M99)-N(H99))</f>
        <v>-10.592400579784398</v>
      </c>
      <c r="W99" s="13">
        <f>IF(V99="нд","нд",IF(V99=0,0,IF(AND(N(H99)=0,V99&lt;&gt;0),"нд",(N(V99))/N(H99)*100)))</f>
        <v>-94.305234849002602</v>
      </c>
      <c r="X99" s="14" t="s">
        <v>23</v>
      </c>
    </row>
    <row r="100" spans="1:24" ht="31.5" x14ac:dyDescent="0.25">
      <c r="A100" s="17" t="s">
        <v>79</v>
      </c>
      <c r="B100" s="18" t="s">
        <v>211</v>
      </c>
      <c r="C100" s="16" t="s">
        <v>212</v>
      </c>
      <c r="D100" s="13">
        <f t="shared" ref="D100:D107" si="169">SUM(E100,F100,G100,H100)</f>
        <v>1.3779324693837522</v>
      </c>
      <c r="E100" s="13">
        <v>0</v>
      </c>
      <c r="F100" s="13">
        <v>0</v>
      </c>
      <c r="G100" s="13">
        <v>1.3779324693837522</v>
      </c>
      <c r="H100" s="13">
        <v>0</v>
      </c>
      <c r="I100" s="13">
        <f t="shared" ref="I100:I107" si="170">SUM(J100,K100,L100,M100)</f>
        <v>0.264966588</v>
      </c>
      <c r="J100" s="13">
        <v>0</v>
      </c>
      <c r="K100" s="13">
        <v>0</v>
      </c>
      <c r="L100" s="13">
        <v>0.264966588</v>
      </c>
      <c r="M100" s="13">
        <v>0</v>
      </c>
      <c r="N100" s="13">
        <f t="shared" ref="N100:N105" si="171">IF(D100="нд","нд",N(I100)-N(D100))</f>
        <v>-1.1129658813837522</v>
      </c>
      <c r="O100" s="13">
        <f t="shared" ref="O100:O105" si="172">IF(N100="нд","нд",IF(N100=0,0,IF(AND(N(D100)=0,N100&lt;&gt;0),"нд",(N(N100))/N(D100)*100)))</f>
        <v>-80.770713087376478</v>
      </c>
      <c r="P100" s="13">
        <f t="shared" ref="P100:P105" si="173">IF(D100="нд","нд",N(J100)-N(E100))</f>
        <v>0</v>
      </c>
      <c r="Q100" s="13">
        <f t="shared" ref="Q100:Q105" si="174">IF(P100="нд","нд",IF(P100=0,0,IF(AND(N(E100)=0,P100&lt;&gt;0),"нд",(N(P100))/N(E100)*100)))</f>
        <v>0</v>
      </c>
      <c r="R100" s="13">
        <f t="shared" ref="R100:R105" si="175">IF(D100="нд","нд",N(K100)-N(F100))</f>
        <v>0</v>
      </c>
      <c r="S100" s="13">
        <f t="shared" ref="S100:S105" si="176">IF(R100="нд","нд",IF(R100=0,0,IF(AND(N(F100)=0,R100&lt;&gt;0),"нд",(N(R100))/N(F100)*100)))</f>
        <v>0</v>
      </c>
      <c r="T100" s="13">
        <f t="shared" ref="T100:T105" si="177">IF(D100="нд","нд",N(L100)-N(G100))</f>
        <v>-1.1129658813837522</v>
      </c>
      <c r="U100" s="13">
        <f t="shared" ref="U100:U105" si="178">IF(T100="нд","нд",IF(T100=0,0,IF(AND(N(G100)=0,T100&lt;&gt;0),"нд",(N(T100))/N(G100)*100)))</f>
        <v>-80.770713087376478</v>
      </c>
      <c r="V100" s="13">
        <f t="shared" ref="V100:V105" si="179">IF(D100="нд","нд",N(M100)-N(H100))</f>
        <v>0</v>
      </c>
      <c r="W100" s="13">
        <f t="shared" ref="W100:W105" si="180">IF(V100="нд","нд",IF(V100=0,0,IF(AND(N(H100)=0,V100&lt;&gt;0),"нд",(N(V100))/N(H100)*100)))</f>
        <v>0</v>
      </c>
      <c r="X100" s="14" t="s">
        <v>23</v>
      </c>
    </row>
    <row r="101" spans="1:24" ht="31.5" x14ac:dyDescent="0.25">
      <c r="A101" s="17" t="s">
        <v>79</v>
      </c>
      <c r="B101" s="18" t="s">
        <v>213</v>
      </c>
      <c r="C101" s="16" t="s">
        <v>214</v>
      </c>
      <c r="D101" s="13">
        <f t="shared" si="169"/>
        <v>4.0352190959999996</v>
      </c>
      <c r="E101" s="13">
        <v>0</v>
      </c>
      <c r="F101" s="13">
        <v>0</v>
      </c>
      <c r="G101" s="13">
        <v>0</v>
      </c>
      <c r="H101" s="13">
        <v>4.0352190959999996</v>
      </c>
      <c r="I101" s="13">
        <f t="shared" si="170"/>
        <v>0.24185323199999997</v>
      </c>
      <c r="J101" s="13">
        <v>0</v>
      </c>
      <c r="K101" s="13">
        <v>0</v>
      </c>
      <c r="L101" s="13">
        <v>0</v>
      </c>
      <c r="M101" s="13">
        <v>0.24185323199999997</v>
      </c>
      <c r="N101" s="13">
        <f t="shared" si="171"/>
        <v>-3.7933658639999996</v>
      </c>
      <c r="O101" s="13">
        <f t="shared" si="172"/>
        <v>-94.00644113129465</v>
      </c>
      <c r="P101" s="13">
        <f t="shared" si="173"/>
        <v>0</v>
      </c>
      <c r="Q101" s="13">
        <f t="shared" si="174"/>
        <v>0</v>
      </c>
      <c r="R101" s="13">
        <f t="shared" si="175"/>
        <v>0</v>
      </c>
      <c r="S101" s="13">
        <f t="shared" si="176"/>
        <v>0</v>
      </c>
      <c r="T101" s="13">
        <f t="shared" si="177"/>
        <v>0</v>
      </c>
      <c r="U101" s="13">
        <f t="shared" si="178"/>
        <v>0</v>
      </c>
      <c r="V101" s="13">
        <f t="shared" si="179"/>
        <v>-3.7933658639999996</v>
      </c>
      <c r="W101" s="13">
        <f t="shared" si="180"/>
        <v>-94.00644113129465</v>
      </c>
      <c r="X101" s="14" t="s">
        <v>23</v>
      </c>
    </row>
    <row r="102" spans="1:24" ht="31.5" x14ac:dyDescent="0.25">
      <c r="A102" s="17" t="s">
        <v>79</v>
      </c>
      <c r="B102" s="18" t="s">
        <v>215</v>
      </c>
      <c r="C102" s="16" t="s">
        <v>216</v>
      </c>
      <c r="D102" s="13">
        <f t="shared" si="169"/>
        <v>2.2250273519999992</v>
      </c>
      <c r="E102" s="13">
        <v>0</v>
      </c>
      <c r="F102" s="13">
        <v>0</v>
      </c>
      <c r="G102" s="13">
        <v>0</v>
      </c>
      <c r="H102" s="13">
        <v>2.2250273519999992</v>
      </c>
      <c r="I102" s="13">
        <f t="shared" si="170"/>
        <v>0.136103748</v>
      </c>
      <c r="J102" s="13">
        <v>0</v>
      </c>
      <c r="K102" s="13">
        <v>0</v>
      </c>
      <c r="L102" s="13">
        <v>0</v>
      </c>
      <c r="M102" s="13">
        <v>0.136103748</v>
      </c>
      <c r="N102" s="13">
        <f t="shared" si="171"/>
        <v>-2.0889236039999992</v>
      </c>
      <c r="O102" s="13">
        <f t="shared" si="172"/>
        <v>-93.883052813815468</v>
      </c>
      <c r="P102" s="13">
        <f t="shared" si="173"/>
        <v>0</v>
      </c>
      <c r="Q102" s="13">
        <f t="shared" si="174"/>
        <v>0</v>
      </c>
      <c r="R102" s="13">
        <f t="shared" si="175"/>
        <v>0</v>
      </c>
      <c r="S102" s="13">
        <f t="shared" si="176"/>
        <v>0</v>
      </c>
      <c r="T102" s="13">
        <f t="shared" si="177"/>
        <v>0</v>
      </c>
      <c r="U102" s="13">
        <f t="shared" si="178"/>
        <v>0</v>
      </c>
      <c r="V102" s="13">
        <f t="shared" si="179"/>
        <v>-2.0889236039999992</v>
      </c>
      <c r="W102" s="13">
        <f t="shared" si="180"/>
        <v>-93.883052813815468</v>
      </c>
      <c r="X102" s="14" t="s">
        <v>23</v>
      </c>
    </row>
    <row r="103" spans="1:24" ht="31.5" x14ac:dyDescent="0.25">
      <c r="A103" s="17" t="s">
        <v>79</v>
      </c>
      <c r="B103" s="18" t="s">
        <v>217</v>
      </c>
      <c r="C103" s="16" t="s">
        <v>218</v>
      </c>
      <c r="D103" s="13">
        <f t="shared" si="169"/>
        <v>4.9717923637843988</v>
      </c>
      <c r="E103" s="13">
        <v>0</v>
      </c>
      <c r="F103" s="13">
        <v>0</v>
      </c>
      <c r="G103" s="13">
        <v>0</v>
      </c>
      <c r="H103" s="13">
        <v>4.9717923637843988</v>
      </c>
      <c r="I103" s="13">
        <f t="shared" si="170"/>
        <v>0.26168125199999998</v>
      </c>
      <c r="J103" s="13">
        <v>0</v>
      </c>
      <c r="K103" s="13">
        <v>0</v>
      </c>
      <c r="L103" s="13">
        <v>0</v>
      </c>
      <c r="M103" s="13">
        <v>0.26168125199999998</v>
      </c>
      <c r="N103" s="13">
        <f t="shared" si="171"/>
        <v>-4.710111111784399</v>
      </c>
      <c r="O103" s="13">
        <f t="shared" si="172"/>
        <v>-94.736681807025121</v>
      </c>
      <c r="P103" s="13">
        <f t="shared" si="173"/>
        <v>0</v>
      </c>
      <c r="Q103" s="13">
        <f t="shared" si="174"/>
        <v>0</v>
      </c>
      <c r="R103" s="13">
        <f t="shared" si="175"/>
        <v>0</v>
      </c>
      <c r="S103" s="13">
        <f t="shared" si="176"/>
        <v>0</v>
      </c>
      <c r="T103" s="13">
        <f t="shared" si="177"/>
        <v>0</v>
      </c>
      <c r="U103" s="13">
        <f t="shared" si="178"/>
        <v>0</v>
      </c>
      <c r="V103" s="13">
        <f t="shared" si="179"/>
        <v>-4.710111111784399</v>
      </c>
      <c r="W103" s="13">
        <f t="shared" si="180"/>
        <v>-94.736681807025121</v>
      </c>
      <c r="X103" s="14" t="s">
        <v>23</v>
      </c>
    </row>
    <row r="104" spans="1:24" ht="31.5" x14ac:dyDescent="0.25">
      <c r="A104" s="17" t="s">
        <v>79</v>
      </c>
      <c r="B104" s="18" t="s">
        <v>219</v>
      </c>
      <c r="C104" s="16" t="s">
        <v>220</v>
      </c>
      <c r="D104" s="13">
        <f t="shared" si="169"/>
        <v>0.8335644776288792</v>
      </c>
      <c r="E104" s="13">
        <v>0</v>
      </c>
      <c r="F104" s="13">
        <v>0</v>
      </c>
      <c r="G104" s="13">
        <v>0.8335644776288792</v>
      </c>
      <c r="H104" s="13">
        <v>0</v>
      </c>
      <c r="I104" s="13">
        <f t="shared" si="170"/>
        <v>5.2385399999999999E-2</v>
      </c>
      <c r="J104" s="13">
        <v>0</v>
      </c>
      <c r="K104" s="13">
        <v>0</v>
      </c>
      <c r="L104" s="13">
        <v>5.2385399999999999E-2</v>
      </c>
      <c r="M104" s="13">
        <v>0</v>
      </c>
      <c r="N104" s="13">
        <f t="shared" si="171"/>
        <v>-0.78117907762887917</v>
      </c>
      <c r="O104" s="13">
        <f t="shared" si="172"/>
        <v>-93.715495152934864</v>
      </c>
      <c r="P104" s="13">
        <f t="shared" si="173"/>
        <v>0</v>
      </c>
      <c r="Q104" s="13">
        <f t="shared" si="174"/>
        <v>0</v>
      </c>
      <c r="R104" s="13">
        <f t="shared" si="175"/>
        <v>0</v>
      </c>
      <c r="S104" s="13">
        <f t="shared" si="176"/>
        <v>0</v>
      </c>
      <c r="T104" s="13">
        <f t="shared" si="177"/>
        <v>-0.78117907762887917</v>
      </c>
      <c r="U104" s="13">
        <f t="shared" si="178"/>
        <v>-93.715495152934864</v>
      </c>
      <c r="V104" s="13">
        <f t="shared" si="179"/>
        <v>0</v>
      </c>
      <c r="W104" s="13">
        <f t="shared" si="180"/>
        <v>0</v>
      </c>
      <c r="X104" s="14" t="s">
        <v>23</v>
      </c>
    </row>
    <row r="105" spans="1:24" ht="31.5" x14ac:dyDescent="0.25">
      <c r="A105" s="17" t="s">
        <v>79</v>
      </c>
      <c r="B105" s="18" t="s">
        <v>221</v>
      </c>
      <c r="C105" s="16" t="s">
        <v>222</v>
      </c>
      <c r="D105" s="13">
        <f t="shared" si="169"/>
        <v>0.67882190399999998</v>
      </c>
      <c r="E105" s="13">
        <v>0</v>
      </c>
      <c r="F105" s="13">
        <v>0</v>
      </c>
      <c r="G105" s="13">
        <v>0.67882190399999998</v>
      </c>
      <c r="H105" s="13">
        <v>0</v>
      </c>
      <c r="I105" s="13">
        <f t="shared" si="170"/>
        <v>4.5776063999999998E-2</v>
      </c>
      <c r="J105" s="13">
        <v>0</v>
      </c>
      <c r="K105" s="13">
        <v>0</v>
      </c>
      <c r="L105" s="13">
        <v>4.5776063999999998E-2</v>
      </c>
      <c r="M105" s="13">
        <v>0</v>
      </c>
      <c r="N105" s="13">
        <f t="shared" si="171"/>
        <v>-0.63304583999999997</v>
      </c>
      <c r="O105" s="13">
        <f t="shared" si="172"/>
        <v>-93.256542882564375</v>
      </c>
      <c r="P105" s="13">
        <f t="shared" si="173"/>
        <v>0</v>
      </c>
      <c r="Q105" s="13">
        <f t="shared" si="174"/>
        <v>0</v>
      </c>
      <c r="R105" s="13">
        <f t="shared" si="175"/>
        <v>0</v>
      </c>
      <c r="S105" s="13">
        <f t="shared" si="176"/>
        <v>0</v>
      </c>
      <c r="T105" s="13">
        <f t="shared" si="177"/>
        <v>-0.63304583999999997</v>
      </c>
      <c r="U105" s="13">
        <f t="shared" si="178"/>
        <v>-93.256542882564375</v>
      </c>
      <c r="V105" s="13">
        <f t="shared" si="179"/>
        <v>0</v>
      </c>
      <c r="W105" s="13">
        <f t="shared" si="180"/>
        <v>0</v>
      </c>
      <c r="X105" s="14" t="s">
        <v>23</v>
      </c>
    </row>
    <row r="106" spans="1:24" ht="47.25" x14ac:dyDescent="0.25">
      <c r="A106" s="17" t="s">
        <v>79</v>
      </c>
      <c r="B106" s="18" t="s">
        <v>297</v>
      </c>
      <c r="C106" s="16" t="s">
        <v>298</v>
      </c>
      <c r="D106" s="13">
        <f t="shared" si="169"/>
        <v>0</v>
      </c>
      <c r="E106" s="25">
        <v>0</v>
      </c>
      <c r="F106" s="25">
        <v>0</v>
      </c>
      <c r="G106" s="25">
        <v>0</v>
      </c>
      <c r="H106" s="25">
        <v>0</v>
      </c>
      <c r="I106" s="13">
        <f t="shared" si="170"/>
        <v>9.1336656000000002E-2</v>
      </c>
      <c r="J106" s="13">
        <v>0</v>
      </c>
      <c r="K106" s="13">
        <v>0</v>
      </c>
      <c r="L106" s="13">
        <v>9.1336656000000002E-2</v>
      </c>
      <c r="M106" s="13">
        <v>0</v>
      </c>
      <c r="N106" s="13">
        <f t="shared" ref="N106:N107" si="181">IF(D106="нд","нд",N(I106)-N(D106))</f>
        <v>9.1336656000000002E-2</v>
      </c>
      <c r="O106" s="13" t="str">
        <f t="shared" ref="O106:O107" si="182">IF(N106="нд","нд",IF(N106=0,0,IF(AND(N(D106)=0,N106&lt;&gt;0),"нд",(N(N106))/N(D106)*100)))</f>
        <v>нд</v>
      </c>
      <c r="P106" s="13">
        <f t="shared" ref="P106:P107" si="183">IF(D106="нд","нд",N(J106)-N(E106))</f>
        <v>0</v>
      </c>
      <c r="Q106" s="13">
        <f t="shared" ref="Q106:Q107" si="184">IF(P106="нд","нд",IF(P106=0,0,IF(AND(N(E106)=0,P106&lt;&gt;0),"нд",(N(P106))/N(E106)*100)))</f>
        <v>0</v>
      </c>
      <c r="R106" s="13">
        <f t="shared" ref="R106:R107" si="185">IF(D106="нд","нд",N(K106)-N(F106))</f>
        <v>0</v>
      </c>
      <c r="S106" s="13">
        <f t="shared" ref="S106:S107" si="186">IF(R106="нд","нд",IF(R106=0,0,IF(AND(N(F106)=0,R106&lt;&gt;0),"нд",(N(R106))/N(F106)*100)))</f>
        <v>0</v>
      </c>
      <c r="T106" s="13">
        <f t="shared" ref="T106:T107" si="187">IF(D106="нд","нд",N(L106)-N(G106))</f>
        <v>9.1336656000000002E-2</v>
      </c>
      <c r="U106" s="13" t="str">
        <f t="shared" ref="U106:U107" si="188">IF(T106="нд","нд",IF(T106=0,0,IF(AND(N(G106)=0,T106&lt;&gt;0),"нд",(N(T106))/N(G106)*100)))</f>
        <v>нд</v>
      </c>
      <c r="V106" s="13">
        <f t="shared" ref="V106:V107" si="189">IF(D106="нд","нд",N(M106)-N(H106))</f>
        <v>0</v>
      </c>
      <c r="W106" s="13">
        <f t="shared" ref="W106:W107" si="190">IF(V106="нд","нд",IF(V106=0,0,IF(AND(N(H106)=0,V106&lt;&gt;0),"нд",(N(V106))/N(H106)*100)))</f>
        <v>0</v>
      </c>
      <c r="X106" s="14" t="s">
        <v>301</v>
      </c>
    </row>
    <row r="107" spans="1:24" ht="47.25" x14ac:dyDescent="0.25">
      <c r="A107" s="17" t="s">
        <v>79</v>
      </c>
      <c r="B107" s="18" t="s">
        <v>299</v>
      </c>
      <c r="C107" s="16" t="s">
        <v>300</v>
      </c>
      <c r="D107" s="13">
        <f t="shared" si="169"/>
        <v>0</v>
      </c>
      <c r="E107" s="25">
        <v>0</v>
      </c>
      <c r="F107" s="25">
        <v>0</v>
      </c>
      <c r="G107" s="25">
        <v>0</v>
      </c>
      <c r="H107" s="25">
        <v>0</v>
      </c>
      <c r="I107" s="13">
        <f t="shared" si="170"/>
        <v>6.5227019999999997E-2</v>
      </c>
      <c r="J107" s="13">
        <v>0</v>
      </c>
      <c r="K107" s="13">
        <v>0</v>
      </c>
      <c r="L107" s="13">
        <v>6.5227019999999997E-2</v>
      </c>
      <c r="M107" s="13">
        <v>0</v>
      </c>
      <c r="N107" s="13">
        <f t="shared" si="181"/>
        <v>6.5227019999999997E-2</v>
      </c>
      <c r="O107" s="13" t="str">
        <f t="shared" si="182"/>
        <v>нд</v>
      </c>
      <c r="P107" s="13">
        <f t="shared" si="183"/>
        <v>0</v>
      </c>
      <c r="Q107" s="13">
        <f t="shared" si="184"/>
        <v>0</v>
      </c>
      <c r="R107" s="13">
        <f t="shared" si="185"/>
        <v>0</v>
      </c>
      <c r="S107" s="13">
        <f t="shared" si="186"/>
        <v>0</v>
      </c>
      <c r="T107" s="13">
        <f t="shared" si="187"/>
        <v>6.5227019999999997E-2</v>
      </c>
      <c r="U107" s="13" t="str">
        <f t="shared" si="188"/>
        <v>нд</v>
      </c>
      <c r="V107" s="13">
        <f t="shared" si="189"/>
        <v>0</v>
      </c>
      <c r="W107" s="13">
        <f t="shared" si="190"/>
        <v>0</v>
      </c>
      <c r="X107" s="14" t="s">
        <v>301</v>
      </c>
    </row>
    <row r="108" spans="1:24" x14ac:dyDescent="0.25">
      <c r="A108" s="17" t="s">
        <v>81</v>
      </c>
      <c r="B108" s="18" t="s">
        <v>82</v>
      </c>
      <c r="C108" s="16" t="s">
        <v>22</v>
      </c>
      <c r="D108" s="19">
        <f t="shared" ref="D108:M108" si="191">SUM(D109,D115,D119,D120,D121,D122,D123,D124)</f>
        <v>16.462320949141965</v>
      </c>
      <c r="E108" s="19">
        <f t="shared" si="191"/>
        <v>0</v>
      </c>
      <c r="F108" s="19">
        <f t="shared" si="191"/>
        <v>0</v>
      </c>
      <c r="G108" s="19">
        <f t="shared" si="191"/>
        <v>16.462320949141965</v>
      </c>
      <c r="H108" s="19">
        <f t="shared" si="191"/>
        <v>0</v>
      </c>
      <c r="I108" s="19">
        <f t="shared" si="191"/>
        <v>14.551303907999996</v>
      </c>
      <c r="J108" s="19">
        <f t="shared" si="191"/>
        <v>0</v>
      </c>
      <c r="K108" s="19">
        <f t="shared" si="191"/>
        <v>0</v>
      </c>
      <c r="L108" s="19">
        <f t="shared" si="191"/>
        <v>14.551303907999996</v>
      </c>
      <c r="M108" s="19">
        <f t="shared" si="191"/>
        <v>0</v>
      </c>
      <c r="N108" s="13">
        <f>IF(D108="нд","нд",N(I108)-N(D108))</f>
        <v>-1.9110170411419691</v>
      </c>
      <c r="O108" s="13">
        <f>IF(N108="нд","нд",IF(N108=0,0,IF(AND(N(D108)=0,N108&lt;&gt;0),"нд",(N(N108))/N(D108)*100)))</f>
        <v>-11.608430227097314</v>
      </c>
      <c r="P108" s="13">
        <f>IF(D108="нд","нд",N(J108)-N(E108))</f>
        <v>0</v>
      </c>
      <c r="Q108" s="13">
        <f>IF(P108="нд","нд",IF(P108=0,0,IF(AND(N(E108)=0,P108&lt;&gt;0),"нд",(N(P108))/N(E108)*100)))</f>
        <v>0</v>
      </c>
      <c r="R108" s="13">
        <f>IF(D108="нд","нд",N(K108)-N(F108))</f>
        <v>0</v>
      </c>
      <c r="S108" s="13">
        <f>IF(R108="нд","нд",IF(R108=0,0,IF(AND(N(F108)=0,R108&lt;&gt;0),"нд",(N(R108))/N(F108)*100)))</f>
        <v>0</v>
      </c>
      <c r="T108" s="13">
        <f>IF(D108="нд","нд",N(L108)-N(G108))</f>
        <v>-1.9110170411419691</v>
      </c>
      <c r="U108" s="13">
        <f>IF(T108="нд","нд",IF(T108=0,0,IF(AND(N(G108)=0,T108&lt;&gt;0),"нд",(N(T108))/N(G108)*100)))</f>
        <v>-11.608430227097314</v>
      </c>
      <c r="V108" s="13">
        <f>IF(D108="нд","нд",N(M108)-N(H108))</f>
        <v>0</v>
      </c>
      <c r="W108" s="13">
        <f>IF(V108="нд","нд",IF(V108=0,0,IF(AND(N(H108)=0,V108&lt;&gt;0),"нд",(N(V108))/N(H108)*100)))</f>
        <v>0</v>
      </c>
      <c r="X108" s="14" t="s">
        <v>23</v>
      </c>
    </row>
    <row r="109" spans="1:24" x14ac:dyDescent="0.25">
      <c r="A109" s="10" t="s">
        <v>83</v>
      </c>
      <c r="B109" s="11" t="s">
        <v>84</v>
      </c>
      <c r="C109" s="12" t="s">
        <v>22</v>
      </c>
      <c r="D109" s="15">
        <f>SUM(D110:D114)</f>
        <v>15.615731871534532</v>
      </c>
      <c r="E109" s="15">
        <f t="shared" ref="E109:M109" si="192">SUM(E110:E114)</f>
        <v>0</v>
      </c>
      <c r="F109" s="15">
        <f t="shared" si="192"/>
        <v>0</v>
      </c>
      <c r="G109" s="15">
        <f t="shared" si="192"/>
        <v>15.615731871534532</v>
      </c>
      <c r="H109" s="15">
        <f t="shared" si="192"/>
        <v>0</v>
      </c>
      <c r="I109" s="15">
        <f t="shared" si="192"/>
        <v>14.551303907999996</v>
      </c>
      <c r="J109" s="15">
        <f t="shared" si="192"/>
        <v>0</v>
      </c>
      <c r="K109" s="15">
        <f t="shared" si="192"/>
        <v>0</v>
      </c>
      <c r="L109" s="15">
        <f t="shared" si="192"/>
        <v>14.551303907999996</v>
      </c>
      <c r="M109" s="15">
        <f t="shared" si="192"/>
        <v>0</v>
      </c>
      <c r="N109" s="13">
        <f>IF(D109="нд","нд",N(I109)-N(D109))</f>
        <v>-1.0644279635345359</v>
      </c>
      <c r="O109" s="13">
        <f>IF(N109="нд","нд",IF(N109=0,0,IF(AND(N(D109)=0,N109&lt;&gt;0),"нд",(N(N109))/N(D109)*100)))</f>
        <v>-6.8163821733827987</v>
      </c>
      <c r="P109" s="13">
        <f>IF(D109="нд","нд",N(J109)-N(E109))</f>
        <v>0</v>
      </c>
      <c r="Q109" s="13">
        <f>IF(P109="нд","нд",IF(P109=0,0,IF(AND(N(E109)=0,P109&lt;&gt;0),"нд",(N(P109))/N(E109)*100)))</f>
        <v>0</v>
      </c>
      <c r="R109" s="13">
        <f>IF(D109="нд","нд",N(K109)-N(F109))</f>
        <v>0</v>
      </c>
      <c r="S109" s="13">
        <f>IF(R109="нд","нд",IF(R109=0,0,IF(AND(N(F109)=0,R109&lt;&gt;0),"нд",(N(R109))/N(F109)*100)))</f>
        <v>0</v>
      </c>
      <c r="T109" s="13">
        <f>IF(D109="нд","нд",N(L109)-N(G109))</f>
        <v>-1.0644279635345359</v>
      </c>
      <c r="U109" s="13">
        <f>IF(T109="нд","нд",IF(T109=0,0,IF(AND(N(G109)=0,T109&lt;&gt;0),"нд",(N(T109))/N(G109)*100)))</f>
        <v>-6.8163821733827987</v>
      </c>
      <c r="V109" s="13">
        <f>IF(D109="нд","нд",N(M109)-N(H109))</f>
        <v>0</v>
      </c>
      <c r="W109" s="13">
        <f>IF(V109="нд","нд",IF(V109=0,0,IF(AND(N(H109)=0,V109&lt;&gt;0),"нд",(N(V109))/N(H109)*100)))</f>
        <v>0</v>
      </c>
      <c r="X109" s="14" t="s">
        <v>23</v>
      </c>
    </row>
    <row r="110" spans="1:24" ht="47.25" x14ac:dyDescent="0.25">
      <c r="A110" s="10" t="s">
        <v>83</v>
      </c>
      <c r="B110" s="11" t="s">
        <v>223</v>
      </c>
      <c r="C110" s="12" t="s">
        <v>224</v>
      </c>
      <c r="D110" s="13">
        <f t="shared" ref="D110:D114" si="193">SUM(E110,F110,G110,H110)</f>
        <v>2.1002866541589467</v>
      </c>
      <c r="E110" s="13">
        <v>0</v>
      </c>
      <c r="F110" s="13">
        <v>0</v>
      </c>
      <c r="G110" s="13">
        <v>2.1002866541589467</v>
      </c>
      <c r="H110" s="13">
        <v>0</v>
      </c>
      <c r="I110" s="13">
        <f t="shared" ref="I110:I114" si="194">SUM(J110,K110,L110,M110)</f>
        <v>1.2376288320000006</v>
      </c>
      <c r="J110" s="13">
        <v>0</v>
      </c>
      <c r="K110" s="13">
        <v>0</v>
      </c>
      <c r="L110" s="13">
        <v>1.2376288320000006</v>
      </c>
      <c r="M110" s="13">
        <v>0</v>
      </c>
      <c r="N110" s="13">
        <f t="shared" ref="N110:N114" si="195">IF(D110="нд","нд",N(I110)-N(D110))</f>
        <v>-0.86265782215894604</v>
      </c>
      <c r="O110" s="13">
        <f t="shared" ref="O110:O114" si="196">IF(N110="нд","нд",IF(N110=0,0,IF(AND(N(D110)=0,N110&lt;&gt;0),"нд",(N(N110))/N(D110)*100)))</f>
        <v>-41.073337320442796</v>
      </c>
      <c r="P110" s="13">
        <f t="shared" ref="P110:P114" si="197">IF(D110="нд","нд",N(J110)-N(E110))</f>
        <v>0</v>
      </c>
      <c r="Q110" s="13">
        <f t="shared" ref="Q110:Q114" si="198">IF(P110="нд","нд",IF(P110=0,0,IF(AND(N(E110)=0,P110&lt;&gt;0),"нд",(N(P110))/N(E110)*100)))</f>
        <v>0</v>
      </c>
      <c r="R110" s="13">
        <f t="shared" ref="R110:R114" si="199">IF(D110="нд","нд",N(K110)-N(F110))</f>
        <v>0</v>
      </c>
      <c r="S110" s="13">
        <f t="shared" ref="S110:S114" si="200">IF(R110="нд","нд",IF(R110=0,0,IF(AND(N(F110)=0,R110&lt;&gt;0),"нд",(N(R110))/N(F110)*100)))</f>
        <v>0</v>
      </c>
      <c r="T110" s="13">
        <f t="shared" ref="T110:T114" si="201">IF(D110="нд","нд",N(L110)-N(G110))</f>
        <v>-0.86265782215894604</v>
      </c>
      <c r="U110" s="13">
        <f t="shared" ref="U110:U114" si="202">IF(T110="нд","нд",IF(T110=0,0,IF(AND(N(G110)=0,T110&lt;&gt;0),"нд",(N(T110))/N(G110)*100)))</f>
        <v>-41.073337320442796</v>
      </c>
      <c r="V110" s="13">
        <f t="shared" ref="V110:V114" si="203">IF(D110="нд","нд",N(M110)-N(H110))</f>
        <v>0</v>
      </c>
      <c r="W110" s="13">
        <f t="shared" ref="W110:W114" si="204">IF(V110="нд","нд",IF(V110=0,0,IF(AND(N(H110)=0,V110&lt;&gt;0),"нд",(N(V110))/N(H110)*100)))</f>
        <v>0</v>
      </c>
      <c r="X110" s="14" t="s">
        <v>265</v>
      </c>
    </row>
    <row r="111" spans="1:24" ht="47.25" x14ac:dyDescent="0.25">
      <c r="A111" s="10" t="s">
        <v>83</v>
      </c>
      <c r="B111" s="11" t="s">
        <v>225</v>
      </c>
      <c r="C111" s="12" t="s">
        <v>226</v>
      </c>
      <c r="D111" s="13">
        <f t="shared" si="193"/>
        <v>4.8290527999999995</v>
      </c>
      <c r="E111" s="13">
        <v>0</v>
      </c>
      <c r="F111" s="13">
        <v>0</v>
      </c>
      <c r="G111" s="13">
        <v>4.8290527999999995</v>
      </c>
      <c r="H111" s="13">
        <v>0</v>
      </c>
      <c r="I111" s="13">
        <f t="shared" si="194"/>
        <v>3.1473252359999981</v>
      </c>
      <c r="J111" s="13">
        <v>0</v>
      </c>
      <c r="K111" s="13">
        <v>0</v>
      </c>
      <c r="L111" s="13">
        <v>3.1473252359999981</v>
      </c>
      <c r="M111" s="13">
        <v>0</v>
      </c>
      <c r="N111" s="13">
        <f t="shared" si="195"/>
        <v>-1.6817275640000013</v>
      </c>
      <c r="O111" s="13">
        <f t="shared" si="196"/>
        <v>-34.825205555839055</v>
      </c>
      <c r="P111" s="13">
        <f t="shared" si="197"/>
        <v>0</v>
      </c>
      <c r="Q111" s="13">
        <f t="shared" si="198"/>
        <v>0</v>
      </c>
      <c r="R111" s="13">
        <f t="shared" si="199"/>
        <v>0</v>
      </c>
      <c r="S111" s="13">
        <f t="shared" si="200"/>
        <v>0</v>
      </c>
      <c r="T111" s="13">
        <f t="shared" si="201"/>
        <v>-1.6817275640000013</v>
      </c>
      <c r="U111" s="13">
        <f t="shared" si="202"/>
        <v>-34.825205555839055</v>
      </c>
      <c r="V111" s="13">
        <f t="shared" si="203"/>
        <v>0</v>
      </c>
      <c r="W111" s="13">
        <f t="shared" si="204"/>
        <v>0</v>
      </c>
      <c r="X111" s="14" t="s">
        <v>265</v>
      </c>
    </row>
    <row r="112" spans="1:24" ht="47.25" x14ac:dyDescent="0.25">
      <c r="A112" s="10" t="s">
        <v>83</v>
      </c>
      <c r="B112" s="11" t="s">
        <v>227</v>
      </c>
      <c r="C112" s="12" t="s">
        <v>228</v>
      </c>
      <c r="D112" s="13">
        <f t="shared" si="193"/>
        <v>0.33033312000000004</v>
      </c>
      <c r="E112" s="13">
        <v>0</v>
      </c>
      <c r="F112" s="13">
        <v>0</v>
      </c>
      <c r="G112" s="13">
        <v>0.33033312000000004</v>
      </c>
      <c r="H112" s="13">
        <v>0</v>
      </c>
      <c r="I112" s="13">
        <f t="shared" si="194"/>
        <v>9.9242808000000002E-2</v>
      </c>
      <c r="J112" s="13">
        <v>0</v>
      </c>
      <c r="K112" s="13">
        <v>0</v>
      </c>
      <c r="L112" s="13">
        <v>9.9242808000000002E-2</v>
      </c>
      <c r="M112" s="13">
        <v>0</v>
      </c>
      <c r="N112" s="13">
        <f t="shared" si="195"/>
        <v>-0.23109031200000002</v>
      </c>
      <c r="O112" s="13">
        <f t="shared" si="196"/>
        <v>-69.956749114348568</v>
      </c>
      <c r="P112" s="13">
        <f t="shared" si="197"/>
        <v>0</v>
      </c>
      <c r="Q112" s="13">
        <f t="shared" si="198"/>
        <v>0</v>
      </c>
      <c r="R112" s="13">
        <f t="shared" si="199"/>
        <v>0</v>
      </c>
      <c r="S112" s="13">
        <f t="shared" si="200"/>
        <v>0</v>
      </c>
      <c r="T112" s="13">
        <f t="shared" si="201"/>
        <v>-0.23109031200000002</v>
      </c>
      <c r="U112" s="13">
        <f t="shared" si="202"/>
        <v>-69.956749114348568</v>
      </c>
      <c r="V112" s="13">
        <f t="shared" si="203"/>
        <v>0</v>
      </c>
      <c r="W112" s="13">
        <f t="shared" si="204"/>
        <v>0</v>
      </c>
      <c r="X112" s="14" t="s">
        <v>265</v>
      </c>
    </row>
    <row r="113" spans="1:24" ht="47.25" x14ac:dyDescent="0.25">
      <c r="A113" s="10" t="s">
        <v>83</v>
      </c>
      <c r="B113" s="11" t="s">
        <v>120</v>
      </c>
      <c r="C113" s="12" t="s">
        <v>121</v>
      </c>
      <c r="D113" s="13">
        <f t="shared" si="193"/>
        <v>5.9566153659999994</v>
      </c>
      <c r="E113" s="13">
        <v>0</v>
      </c>
      <c r="F113" s="13">
        <v>0</v>
      </c>
      <c r="G113" s="13">
        <v>5.9566153659999994</v>
      </c>
      <c r="H113" s="13">
        <v>0</v>
      </c>
      <c r="I113" s="13">
        <f t="shared" si="194"/>
        <v>6.4089829439999999</v>
      </c>
      <c r="J113" s="13">
        <v>0</v>
      </c>
      <c r="K113" s="13">
        <v>0</v>
      </c>
      <c r="L113" s="13">
        <v>6.4089829439999999</v>
      </c>
      <c r="M113" s="13">
        <v>0</v>
      </c>
      <c r="N113" s="13">
        <f t="shared" si="195"/>
        <v>0.45236757800000049</v>
      </c>
      <c r="O113" s="13">
        <f t="shared" si="196"/>
        <v>7.5943728141670404</v>
      </c>
      <c r="P113" s="13">
        <f t="shared" si="197"/>
        <v>0</v>
      </c>
      <c r="Q113" s="13">
        <f t="shared" si="198"/>
        <v>0</v>
      </c>
      <c r="R113" s="13">
        <f t="shared" si="199"/>
        <v>0</v>
      </c>
      <c r="S113" s="13">
        <f t="shared" si="200"/>
        <v>0</v>
      </c>
      <c r="T113" s="13">
        <f t="shared" si="201"/>
        <v>0.45236757800000049</v>
      </c>
      <c r="U113" s="13">
        <f t="shared" si="202"/>
        <v>7.5943728141670404</v>
      </c>
      <c r="V113" s="13">
        <f t="shared" si="203"/>
        <v>0</v>
      </c>
      <c r="W113" s="13">
        <f t="shared" si="204"/>
        <v>0</v>
      </c>
      <c r="X113" s="14" t="s">
        <v>265</v>
      </c>
    </row>
    <row r="114" spans="1:24" ht="47.25" x14ac:dyDescent="0.25">
      <c r="A114" s="10" t="s">
        <v>83</v>
      </c>
      <c r="B114" s="11" t="s">
        <v>122</v>
      </c>
      <c r="C114" s="12" t="s">
        <v>123</v>
      </c>
      <c r="D114" s="13">
        <f t="shared" si="193"/>
        <v>2.3994439313755862</v>
      </c>
      <c r="E114" s="13">
        <v>0</v>
      </c>
      <c r="F114" s="13">
        <v>0</v>
      </c>
      <c r="G114" s="13">
        <v>2.3994439313755862</v>
      </c>
      <c r="H114" s="13">
        <v>0</v>
      </c>
      <c r="I114" s="13">
        <f t="shared" si="194"/>
        <v>3.6581240879999979</v>
      </c>
      <c r="J114" s="13">
        <v>0</v>
      </c>
      <c r="K114" s="13">
        <v>0</v>
      </c>
      <c r="L114" s="13">
        <v>3.6581240879999979</v>
      </c>
      <c r="M114" s="13">
        <v>0</v>
      </c>
      <c r="N114" s="13">
        <f t="shared" si="195"/>
        <v>1.2586801566244117</v>
      </c>
      <c r="O114" s="13">
        <f t="shared" si="196"/>
        <v>52.457160601490628</v>
      </c>
      <c r="P114" s="13">
        <f t="shared" si="197"/>
        <v>0</v>
      </c>
      <c r="Q114" s="13">
        <f t="shared" si="198"/>
        <v>0</v>
      </c>
      <c r="R114" s="13">
        <f t="shared" si="199"/>
        <v>0</v>
      </c>
      <c r="S114" s="13">
        <f t="shared" si="200"/>
        <v>0</v>
      </c>
      <c r="T114" s="13">
        <f t="shared" si="201"/>
        <v>1.2586801566244117</v>
      </c>
      <c r="U114" s="13">
        <f t="shared" si="202"/>
        <v>52.457160601490628</v>
      </c>
      <c r="V114" s="13">
        <f t="shared" si="203"/>
        <v>0</v>
      </c>
      <c r="W114" s="13">
        <f t="shared" si="204"/>
        <v>0</v>
      </c>
      <c r="X114" s="14" t="s">
        <v>265</v>
      </c>
    </row>
    <row r="115" spans="1:24" x14ac:dyDescent="0.25">
      <c r="A115" s="17" t="s">
        <v>85</v>
      </c>
      <c r="B115" s="18" t="s">
        <v>86</v>
      </c>
      <c r="C115" s="12" t="s">
        <v>22</v>
      </c>
      <c r="D115" s="13">
        <f>SUM(D116:D118)</f>
        <v>0.84658907760743429</v>
      </c>
      <c r="E115" s="13">
        <f t="shared" ref="E115:M115" si="205">SUM(E116:E118)</f>
        <v>0</v>
      </c>
      <c r="F115" s="13">
        <f t="shared" si="205"/>
        <v>0</v>
      </c>
      <c r="G115" s="13">
        <f t="shared" si="205"/>
        <v>0.84658907760743429</v>
      </c>
      <c r="H115" s="13">
        <f t="shared" si="205"/>
        <v>0</v>
      </c>
      <c r="I115" s="13">
        <f t="shared" si="205"/>
        <v>0</v>
      </c>
      <c r="J115" s="13">
        <f t="shared" si="205"/>
        <v>0</v>
      </c>
      <c r="K115" s="13">
        <f t="shared" si="205"/>
        <v>0</v>
      </c>
      <c r="L115" s="13">
        <f t="shared" si="205"/>
        <v>0</v>
      </c>
      <c r="M115" s="13">
        <f t="shared" si="205"/>
        <v>0</v>
      </c>
      <c r="N115" s="13">
        <f>IF(D115="нд","нд",N(I115)-N(D115))</f>
        <v>-0.84658907760743429</v>
      </c>
      <c r="O115" s="13">
        <f>IF(N115="нд","нд",IF(N115=0,0,IF(AND(N(D115)=0,N115&lt;&gt;0),"нд",(N(N115))/N(D115)*100)))</f>
        <v>-100</v>
      </c>
      <c r="P115" s="13">
        <f>IF(D115="нд","нд",N(J115)-N(E115))</f>
        <v>0</v>
      </c>
      <c r="Q115" s="13">
        <f>IF(P115="нд","нд",IF(P115=0,0,IF(AND(N(E115)=0,P115&lt;&gt;0),"нд",(N(P115))/N(E115)*100)))</f>
        <v>0</v>
      </c>
      <c r="R115" s="13">
        <f>IF(D115="нд","нд",N(K115)-N(F115))</f>
        <v>0</v>
      </c>
      <c r="S115" s="13">
        <f>IF(R115="нд","нд",IF(R115=0,0,IF(AND(N(F115)=0,R115&lt;&gt;0),"нд",(N(R115))/N(F115)*100)))</f>
        <v>0</v>
      </c>
      <c r="T115" s="13">
        <f>IF(D115="нд","нд",N(L115)-N(G115))</f>
        <v>-0.84658907760743429</v>
      </c>
      <c r="U115" s="13">
        <f>IF(T115="нд","нд",IF(T115=0,0,IF(AND(N(G115)=0,T115&lt;&gt;0),"нд",(N(T115))/N(G115)*100)))</f>
        <v>-100</v>
      </c>
      <c r="V115" s="13">
        <f>IF(D115="нд","нд",N(M115)-N(H115))</f>
        <v>0</v>
      </c>
      <c r="W115" s="13">
        <f>IF(V115="нд","нд",IF(V115=0,0,IF(AND(N(H115)=0,V115&lt;&gt;0),"нд",(N(V115))/N(H115)*100)))</f>
        <v>0</v>
      </c>
      <c r="X115" s="14" t="s">
        <v>23</v>
      </c>
    </row>
    <row r="116" spans="1:24" ht="47.25" x14ac:dyDescent="0.25">
      <c r="A116" s="17" t="s">
        <v>85</v>
      </c>
      <c r="B116" s="18" t="s">
        <v>229</v>
      </c>
      <c r="C116" s="12" t="s">
        <v>230</v>
      </c>
      <c r="D116" s="13">
        <f t="shared" ref="D116:D118" si="206">SUM(E116,F116,G116,H116)</f>
        <v>0.23030538086416297</v>
      </c>
      <c r="E116" s="13">
        <v>0</v>
      </c>
      <c r="F116" s="13">
        <v>0</v>
      </c>
      <c r="G116" s="13">
        <v>0.23030538086416297</v>
      </c>
      <c r="H116" s="13">
        <v>0</v>
      </c>
      <c r="I116" s="13">
        <f t="shared" ref="I116:I118" si="207">SUM(J116,K116,L116,M116)</f>
        <v>0</v>
      </c>
      <c r="J116" s="13">
        <v>0</v>
      </c>
      <c r="K116" s="13">
        <v>0</v>
      </c>
      <c r="L116" s="13">
        <v>0</v>
      </c>
      <c r="M116" s="13">
        <v>0</v>
      </c>
      <c r="N116" s="13">
        <f t="shared" ref="N116:N118" si="208">IF(D116="нд","нд",N(I116)-N(D116))</f>
        <v>-0.23030538086416297</v>
      </c>
      <c r="O116" s="13">
        <f t="shared" ref="O116:O118" si="209">IF(N116="нд","нд",IF(N116=0,0,IF(AND(N(D116)=0,N116&lt;&gt;0),"нд",(N(N116))/N(D116)*100)))</f>
        <v>-100</v>
      </c>
      <c r="P116" s="13">
        <f t="shared" ref="P116:P118" si="210">IF(D116="нд","нд",N(J116)-N(E116))</f>
        <v>0</v>
      </c>
      <c r="Q116" s="13">
        <f t="shared" ref="Q116:Q118" si="211">IF(P116="нд","нд",IF(P116=0,0,IF(AND(N(E116)=0,P116&lt;&gt;0),"нд",(N(P116))/N(E116)*100)))</f>
        <v>0</v>
      </c>
      <c r="R116" s="13">
        <f t="shared" ref="R116:R118" si="212">IF(D116="нд","нд",N(K116)-N(F116))</f>
        <v>0</v>
      </c>
      <c r="S116" s="13">
        <f t="shared" ref="S116:S118" si="213">IF(R116="нд","нд",IF(R116=0,0,IF(AND(N(F116)=0,R116&lt;&gt;0),"нд",(N(R116))/N(F116)*100)))</f>
        <v>0</v>
      </c>
      <c r="T116" s="13">
        <f t="shared" ref="T116:T118" si="214">IF(D116="нд","нд",N(L116)-N(G116))</f>
        <v>-0.23030538086416297</v>
      </c>
      <c r="U116" s="13">
        <f t="shared" ref="U116:U118" si="215">IF(T116="нд","нд",IF(T116=0,0,IF(AND(N(G116)=0,T116&lt;&gt;0),"нд",(N(T116))/N(G116)*100)))</f>
        <v>-100</v>
      </c>
      <c r="V116" s="13">
        <f t="shared" ref="V116:V118" si="216">IF(D116="нд","нд",N(M116)-N(H116))</f>
        <v>0</v>
      </c>
      <c r="W116" s="13">
        <f t="shared" ref="W116:W118" si="217">IF(V116="нд","нд",IF(V116=0,0,IF(AND(N(H116)=0,V116&lt;&gt;0),"нд",(N(V116))/N(H116)*100)))</f>
        <v>0</v>
      </c>
      <c r="X116" s="14" t="s">
        <v>23</v>
      </c>
    </row>
    <row r="117" spans="1:24" ht="47.25" x14ac:dyDescent="0.25">
      <c r="A117" s="17" t="s">
        <v>85</v>
      </c>
      <c r="B117" s="18" t="s">
        <v>231</v>
      </c>
      <c r="C117" s="12" t="s">
        <v>232</v>
      </c>
      <c r="D117" s="13">
        <f t="shared" si="206"/>
        <v>0.28156086271262198</v>
      </c>
      <c r="E117" s="13">
        <v>0</v>
      </c>
      <c r="F117" s="13">
        <v>0</v>
      </c>
      <c r="G117" s="13">
        <v>0.28156086271262198</v>
      </c>
      <c r="H117" s="13">
        <v>0</v>
      </c>
      <c r="I117" s="13">
        <f t="shared" si="207"/>
        <v>0</v>
      </c>
      <c r="J117" s="13">
        <v>0</v>
      </c>
      <c r="K117" s="13">
        <v>0</v>
      </c>
      <c r="L117" s="13">
        <v>0</v>
      </c>
      <c r="M117" s="13">
        <v>0</v>
      </c>
      <c r="N117" s="13">
        <f t="shared" si="208"/>
        <v>-0.28156086271262198</v>
      </c>
      <c r="O117" s="13">
        <f t="shared" si="209"/>
        <v>-100</v>
      </c>
      <c r="P117" s="13">
        <f t="shared" si="210"/>
        <v>0</v>
      </c>
      <c r="Q117" s="13">
        <f t="shared" si="211"/>
        <v>0</v>
      </c>
      <c r="R117" s="13">
        <f t="shared" si="212"/>
        <v>0</v>
      </c>
      <c r="S117" s="13">
        <f t="shared" si="213"/>
        <v>0</v>
      </c>
      <c r="T117" s="13">
        <f t="shared" si="214"/>
        <v>-0.28156086271262198</v>
      </c>
      <c r="U117" s="13">
        <f t="shared" si="215"/>
        <v>-100</v>
      </c>
      <c r="V117" s="13">
        <f t="shared" si="216"/>
        <v>0</v>
      </c>
      <c r="W117" s="13">
        <f t="shared" si="217"/>
        <v>0</v>
      </c>
      <c r="X117" s="14" t="s">
        <v>23</v>
      </c>
    </row>
    <row r="118" spans="1:24" ht="47.25" x14ac:dyDescent="0.25">
      <c r="A118" s="17" t="s">
        <v>85</v>
      </c>
      <c r="B118" s="18" t="s">
        <v>233</v>
      </c>
      <c r="C118" s="12" t="s">
        <v>234</v>
      </c>
      <c r="D118" s="13">
        <f t="shared" si="206"/>
        <v>0.33472283403064934</v>
      </c>
      <c r="E118" s="13">
        <v>0</v>
      </c>
      <c r="F118" s="13">
        <v>0</v>
      </c>
      <c r="G118" s="13">
        <v>0.33472283403064934</v>
      </c>
      <c r="H118" s="13">
        <v>0</v>
      </c>
      <c r="I118" s="13">
        <f t="shared" si="207"/>
        <v>0</v>
      </c>
      <c r="J118" s="13">
        <v>0</v>
      </c>
      <c r="K118" s="13">
        <v>0</v>
      </c>
      <c r="L118" s="13">
        <v>0</v>
      </c>
      <c r="M118" s="13">
        <v>0</v>
      </c>
      <c r="N118" s="13">
        <f t="shared" si="208"/>
        <v>-0.33472283403064934</v>
      </c>
      <c r="O118" s="13">
        <f t="shared" si="209"/>
        <v>-100</v>
      </c>
      <c r="P118" s="13">
        <f t="shared" si="210"/>
        <v>0</v>
      </c>
      <c r="Q118" s="13">
        <f t="shared" si="211"/>
        <v>0</v>
      </c>
      <c r="R118" s="13">
        <f t="shared" si="212"/>
        <v>0</v>
      </c>
      <c r="S118" s="13">
        <f t="shared" si="213"/>
        <v>0</v>
      </c>
      <c r="T118" s="13">
        <f t="shared" si="214"/>
        <v>-0.33472283403064934</v>
      </c>
      <c r="U118" s="13">
        <f t="shared" si="215"/>
        <v>-100</v>
      </c>
      <c r="V118" s="13">
        <f t="shared" si="216"/>
        <v>0</v>
      </c>
      <c r="W118" s="13">
        <f t="shared" si="217"/>
        <v>0</v>
      </c>
      <c r="X118" s="14" t="s">
        <v>23</v>
      </c>
    </row>
    <row r="119" spans="1:24" x14ac:dyDescent="0.25">
      <c r="A119" s="17" t="s">
        <v>87</v>
      </c>
      <c r="B119" s="18" t="s">
        <v>88</v>
      </c>
      <c r="C119" s="12" t="s">
        <v>22</v>
      </c>
      <c r="D119" s="13">
        <v>0</v>
      </c>
      <c r="E119" s="13">
        <v>0</v>
      </c>
      <c r="F119" s="13">
        <v>0</v>
      </c>
      <c r="G119" s="13">
        <v>0</v>
      </c>
      <c r="H119" s="13">
        <v>0</v>
      </c>
      <c r="I119" s="13">
        <v>0</v>
      </c>
      <c r="J119" s="13">
        <v>0</v>
      </c>
      <c r="K119" s="13">
        <v>0</v>
      </c>
      <c r="L119" s="13">
        <v>0</v>
      </c>
      <c r="M119" s="13">
        <v>0</v>
      </c>
      <c r="N119" s="13">
        <f t="shared" ref="N119:N126" si="218">IF(D119="нд","нд",N(I119)-N(D119))</f>
        <v>0</v>
      </c>
      <c r="O119" s="13">
        <f t="shared" ref="O119:O126" si="219">IF(N119="нд","нд",IF(N119=0,0,IF(AND(N(D119)=0,N119&lt;&gt;0),"нд",(N(N119))/N(D119)*100)))</f>
        <v>0</v>
      </c>
      <c r="P119" s="13">
        <f t="shared" ref="P119:P126" si="220">IF(D119="нд","нд",N(J119)-N(E119))</f>
        <v>0</v>
      </c>
      <c r="Q119" s="13">
        <f t="shared" ref="Q119:Q126" si="221">IF(P119="нд","нд",IF(P119=0,0,IF(AND(N(E119)=0,P119&lt;&gt;0),"нд",(N(P119))/N(E119)*100)))</f>
        <v>0</v>
      </c>
      <c r="R119" s="13">
        <f t="shared" ref="R119:R126" si="222">IF(D119="нд","нд",N(K119)-N(F119))</f>
        <v>0</v>
      </c>
      <c r="S119" s="13">
        <f t="shared" ref="S119:S126" si="223">IF(R119="нд","нд",IF(R119=0,0,IF(AND(N(F119)=0,R119&lt;&gt;0),"нд",(N(R119))/N(F119)*100)))</f>
        <v>0</v>
      </c>
      <c r="T119" s="13">
        <f t="shared" ref="T119:T126" si="224">IF(D119="нд","нд",N(L119)-N(G119))</f>
        <v>0</v>
      </c>
      <c r="U119" s="13">
        <f t="shared" ref="U119:U126" si="225">IF(T119="нд","нд",IF(T119=0,0,IF(AND(N(G119)=0,T119&lt;&gt;0),"нд",(N(T119))/N(G119)*100)))</f>
        <v>0</v>
      </c>
      <c r="V119" s="13">
        <f t="shared" ref="V119:V126" si="226">IF(D119="нд","нд",N(M119)-N(H119))</f>
        <v>0</v>
      </c>
      <c r="W119" s="13">
        <f t="shared" ref="W119:W126" si="227">IF(V119="нд","нд",IF(V119=0,0,IF(AND(N(H119)=0,V119&lt;&gt;0),"нд",(N(V119))/N(H119)*100)))</f>
        <v>0</v>
      </c>
      <c r="X119" s="14" t="s">
        <v>23</v>
      </c>
    </row>
    <row r="120" spans="1:24" x14ac:dyDescent="0.25">
      <c r="A120" s="10" t="s">
        <v>89</v>
      </c>
      <c r="B120" s="11" t="s">
        <v>90</v>
      </c>
      <c r="C120" s="12" t="s">
        <v>22</v>
      </c>
      <c r="D120" s="19">
        <v>0</v>
      </c>
      <c r="E120" s="19">
        <v>0</v>
      </c>
      <c r="F120" s="19">
        <v>0</v>
      </c>
      <c r="G120" s="19">
        <v>0</v>
      </c>
      <c r="H120" s="19">
        <v>0</v>
      </c>
      <c r="I120" s="19">
        <v>0</v>
      </c>
      <c r="J120" s="19">
        <v>0</v>
      </c>
      <c r="K120" s="19">
        <v>0</v>
      </c>
      <c r="L120" s="19">
        <v>0</v>
      </c>
      <c r="M120" s="19">
        <v>0</v>
      </c>
      <c r="N120" s="13">
        <f t="shared" si="218"/>
        <v>0</v>
      </c>
      <c r="O120" s="13">
        <f t="shared" si="219"/>
        <v>0</v>
      </c>
      <c r="P120" s="13">
        <f t="shared" si="220"/>
        <v>0</v>
      </c>
      <c r="Q120" s="13">
        <f t="shared" si="221"/>
        <v>0</v>
      </c>
      <c r="R120" s="13">
        <f t="shared" si="222"/>
        <v>0</v>
      </c>
      <c r="S120" s="13">
        <f t="shared" si="223"/>
        <v>0</v>
      </c>
      <c r="T120" s="13">
        <f t="shared" si="224"/>
        <v>0</v>
      </c>
      <c r="U120" s="13">
        <f t="shared" si="225"/>
        <v>0</v>
      </c>
      <c r="V120" s="13">
        <f t="shared" si="226"/>
        <v>0</v>
      </c>
      <c r="W120" s="13">
        <f t="shared" si="227"/>
        <v>0</v>
      </c>
      <c r="X120" s="14" t="s">
        <v>23</v>
      </c>
    </row>
    <row r="121" spans="1:24" ht="31.5" x14ac:dyDescent="0.25">
      <c r="A121" s="10" t="s">
        <v>91</v>
      </c>
      <c r="B121" s="11" t="s">
        <v>92</v>
      </c>
      <c r="C121" s="12" t="s">
        <v>22</v>
      </c>
      <c r="D121" s="13">
        <v>0</v>
      </c>
      <c r="E121" s="13">
        <v>0</v>
      </c>
      <c r="F121" s="13">
        <v>0</v>
      </c>
      <c r="G121" s="13">
        <v>0</v>
      </c>
      <c r="H121" s="13">
        <v>0</v>
      </c>
      <c r="I121" s="13">
        <v>0</v>
      </c>
      <c r="J121" s="13">
        <v>0</v>
      </c>
      <c r="K121" s="13">
        <v>0</v>
      </c>
      <c r="L121" s="13">
        <v>0</v>
      </c>
      <c r="M121" s="13">
        <v>0</v>
      </c>
      <c r="N121" s="13">
        <f t="shared" si="218"/>
        <v>0</v>
      </c>
      <c r="O121" s="13">
        <f t="shared" si="219"/>
        <v>0</v>
      </c>
      <c r="P121" s="13">
        <f t="shared" si="220"/>
        <v>0</v>
      </c>
      <c r="Q121" s="13">
        <f t="shared" si="221"/>
        <v>0</v>
      </c>
      <c r="R121" s="13">
        <f t="shared" si="222"/>
        <v>0</v>
      </c>
      <c r="S121" s="13">
        <f t="shared" si="223"/>
        <v>0</v>
      </c>
      <c r="T121" s="13">
        <f t="shared" si="224"/>
        <v>0</v>
      </c>
      <c r="U121" s="13">
        <f t="shared" si="225"/>
        <v>0</v>
      </c>
      <c r="V121" s="13">
        <f t="shared" si="226"/>
        <v>0</v>
      </c>
      <c r="W121" s="13">
        <f t="shared" si="227"/>
        <v>0</v>
      </c>
      <c r="X121" s="14" t="s">
        <v>23</v>
      </c>
    </row>
    <row r="122" spans="1:24" ht="31.5" x14ac:dyDescent="0.25">
      <c r="A122" s="10" t="s">
        <v>93</v>
      </c>
      <c r="B122" s="11" t="s">
        <v>94</v>
      </c>
      <c r="C122" s="12" t="s">
        <v>22</v>
      </c>
      <c r="D122" s="15">
        <v>0</v>
      </c>
      <c r="E122" s="15">
        <v>0</v>
      </c>
      <c r="F122" s="15">
        <v>0</v>
      </c>
      <c r="G122" s="15">
        <v>0</v>
      </c>
      <c r="H122" s="15">
        <v>0</v>
      </c>
      <c r="I122" s="15">
        <v>0</v>
      </c>
      <c r="J122" s="15">
        <v>0</v>
      </c>
      <c r="K122" s="15">
        <v>0</v>
      </c>
      <c r="L122" s="15">
        <v>0</v>
      </c>
      <c r="M122" s="15">
        <v>0</v>
      </c>
      <c r="N122" s="13">
        <f t="shared" si="218"/>
        <v>0</v>
      </c>
      <c r="O122" s="13">
        <f t="shared" si="219"/>
        <v>0</v>
      </c>
      <c r="P122" s="13">
        <f t="shared" si="220"/>
        <v>0</v>
      </c>
      <c r="Q122" s="13">
        <f t="shared" si="221"/>
        <v>0</v>
      </c>
      <c r="R122" s="13">
        <f t="shared" si="222"/>
        <v>0</v>
      </c>
      <c r="S122" s="13">
        <f t="shared" si="223"/>
        <v>0</v>
      </c>
      <c r="T122" s="13">
        <f t="shared" si="224"/>
        <v>0</v>
      </c>
      <c r="U122" s="13">
        <f t="shared" si="225"/>
        <v>0</v>
      </c>
      <c r="V122" s="13">
        <f t="shared" si="226"/>
        <v>0</v>
      </c>
      <c r="W122" s="13">
        <f t="shared" si="227"/>
        <v>0</v>
      </c>
      <c r="X122" s="14" t="s">
        <v>23</v>
      </c>
    </row>
    <row r="123" spans="1:24" ht="31.5" x14ac:dyDescent="0.25">
      <c r="A123" s="17" t="s">
        <v>95</v>
      </c>
      <c r="B123" s="18" t="s">
        <v>96</v>
      </c>
      <c r="C123" s="16" t="s">
        <v>22</v>
      </c>
      <c r="D123" s="15">
        <v>0</v>
      </c>
      <c r="E123" s="15">
        <v>0</v>
      </c>
      <c r="F123" s="15">
        <v>0</v>
      </c>
      <c r="G123" s="15">
        <v>0</v>
      </c>
      <c r="H123" s="15">
        <v>0</v>
      </c>
      <c r="I123" s="15">
        <v>0</v>
      </c>
      <c r="J123" s="15">
        <v>0</v>
      </c>
      <c r="K123" s="15">
        <v>0</v>
      </c>
      <c r="L123" s="15">
        <v>0</v>
      </c>
      <c r="M123" s="15">
        <v>0</v>
      </c>
      <c r="N123" s="13">
        <f t="shared" si="218"/>
        <v>0</v>
      </c>
      <c r="O123" s="13">
        <f t="shared" si="219"/>
        <v>0</v>
      </c>
      <c r="P123" s="13">
        <f t="shared" si="220"/>
        <v>0</v>
      </c>
      <c r="Q123" s="13">
        <f t="shared" si="221"/>
        <v>0</v>
      </c>
      <c r="R123" s="13">
        <f t="shared" si="222"/>
        <v>0</v>
      </c>
      <c r="S123" s="13">
        <f t="shared" si="223"/>
        <v>0</v>
      </c>
      <c r="T123" s="13">
        <f t="shared" si="224"/>
        <v>0</v>
      </c>
      <c r="U123" s="13">
        <f t="shared" si="225"/>
        <v>0</v>
      </c>
      <c r="V123" s="13">
        <f t="shared" si="226"/>
        <v>0</v>
      </c>
      <c r="W123" s="13">
        <f t="shared" si="227"/>
        <v>0</v>
      </c>
      <c r="X123" s="14" t="s">
        <v>23</v>
      </c>
    </row>
    <row r="124" spans="1:24" ht="31.5" x14ac:dyDescent="0.25">
      <c r="A124" s="10" t="s">
        <v>97</v>
      </c>
      <c r="B124" s="11" t="s">
        <v>98</v>
      </c>
      <c r="C124" s="12" t="s">
        <v>22</v>
      </c>
      <c r="D124" s="15">
        <v>0</v>
      </c>
      <c r="E124" s="15">
        <v>0</v>
      </c>
      <c r="F124" s="15">
        <v>0</v>
      </c>
      <c r="G124" s="15">
        <v>0</v>
      </c>
      <c r="H124" s="15">
        <v>0</v>
      </c>
      <c r="I124" s="15">
        <v>0</v>
      </c>
      <c r="J124" s="15">
        <v>0</v>
      </c>
      <c r="K124" s="15">
        <v>0</v>
      </c>
      <c r="L124" s="15">
        <v>0</v>
      </c>
      <c r="M124" s="15">
        <v>0</v>
      </c>
      <c r="N124" s="13">
        <f t="shared" si="218"/>
        <v>0</v>
      </c>
      <c r="O124" s="13">
        <f t="shared" si="219"/>
        <v>0</v>
      </c>
      <c r="P124" s="13">
        <f t="shared" si="220"/>
        <v>0</v>
      </c>
      <c r="Q124" s="13">
        <f t="shared" si="221"/>
        <v>0</v>
      </c>
      <c r="R124" s="13">
        <f t="shared" si="222"/>
        <v>0</v>
      </c>
      <c r="S124" s="13">
        <f t="shared" si="223"/>
        <v>0</v>
      </c>
      <c r="T124" s="13">
        <f t="shared" si="224"/>
        <v>0</v>
      </c>
      <c r="U124" s="13">
        <f t="shared" si="225"/>
        <v>0</v>
      </c>
      <c r="V124" s="13">
        <f t="shared" si="226"/>
        <v>0</v>
      </c>
      <c r="W124" s="13">
        <f t="shared" si="227"/>
        <v>0</v>
      </c>
      <c r="X124" s="14" t="s">
        <v>23</v>
      </c>
    </row>
    <row r="125" spans="1:24" ht="31.5" x14ac:dyDescent="0.25">
      <c r="A125" s="10" t="s">
        <v>99</v>
      </c>
      <c r="B125" s="11" t="s">
        <v>100</v>
      </c>
      <c r="C125" s="12" t="s">
        <v>22</v>
      </c>
      <c r="D125" s="15">
        <f t="shared" ref="D125:M125" si="228">SUM(D126,D127)</f>
        <v>0</v>
      </c>
      <c r="E125" s="15">
        <f t="shared" si="228"/>
        <v>0</v>
      </c>
      <c r="F125" s="15">
        <f t="shared" si="228"/>
        <v>0</v>
      </c>
      <c r="G125" s="15">
        <f t="shared" si="228"/>
        <v>0</v>
      </c>
      <c r="H125" s="15">
        <f t="shared" si="228"/>
        <v>0</v>
      </c>
      <c r="I125" s="15">
        <f t="shared" si="228"/>
        <v>0</v>
      </c>
      <c r="J125" s="15">
        <f t="shared" si="228"/>
        <v>0</v>
      </c>
      <c r="K125" s="15">
        <f t="shared" si="228"/>
        <v>0</v>
      </c>
      <c r="L125" s="15">
        <f t="shared" si="228"/>
        <v>0</v>
      </c>
      <c r="M125" s="15">
        <f t="shared" si="228"/>
        <v>0</v>
      </c>
      <c r="N125" s="13">
        <f t="shared" si="218"/>
        <v>0</v>
      </c>
      <c r="O125" s="13">
        <f t="shared" si="219"/>
        <v>0</v>
      </c>
      <c r="P125" s="13">
        <f t="shared" si="220"/>
        <v>0</v>
      </c>
      <c r="Q125" s="13">
        <f t="shared" si="221"/>
        <v>0</v>
      </c>
      <c r="R125" s="13">
        <f t="shared" si="222"/>
        <v>0</v>
      </c>
      <c r="S125" s="13">
        <f t="shared" si="223"/>
        <v>0</v>
      </c>
      <c r="T125" s="13">
        <f t="shared" si="224"/>
        <v>0</v>
      </c>
      <c r="U125" s="13">
        <f t="shared" si="225"/>
        <v>0</v>
      </c>
      <c r="V125" s="13">
        <f t="shared" si="226"/>
        <v>0</v>
      </c>
      <c r="W125" s="13">
        <f t="shared" si="227"/>
        <v>0</v>
      </c>
      <c r="X125" s="14" t="s">
        <v>23</v>
      </c>
    </row>
    <row r="126" spans="1:24" x14ac:dyDescent="0.25">
      <c r="A126" s="10" t="s">
        <v>101</v>
      </c>
      <c r="B126" s="11" t="s">
        <v>102</v>
      </c>
      <c r="C126" s="12" t="s">
        <v>22</v>
      </c>
      <c r="D126" s="13">
        <v>0</v>
      </c>
      <c r="E126" s="13">
        <v>0</v>
      </c>
      <c r="F126" s="13">
        <v>0</v>
      </c>
      <c r="G126" s="13">
        <v>0</v>
      </c>
      <c r="H126" s="13">
        <v>0</v>
      </c>
      <c r="I126" s="13">
        <v>0</v>
      </c>
      <c r="J126" s="13">
        <v>0</v>
      </c>
      <c r="K126" s="13">
        <v>0</v>
      </c>
      <c r="L126" s="13">
        <v>0</v>
      </c>
      <c r="M126" s="13">
        <v>0</v>
      </c>
      <c r="N126" s="13">
        <f t="shared" si="218"/>
        <v>0</v>
      </c>
      <c r="O126" s="13">
        <f t="shared" si="219"/>
        <v>0</v>
      </c>
      <c r="P126" s="13">
        <f t="shared" si="220"/>
        <v>0</v>
      </c>
      <c r="Q126" s="13">
        <f t="shared" si="221"/>
        <v>0</v>
      </c>
      <c r="R126" s="13">
        <f t="shared" si="222"/>
        <v>0</v>
      </c>
      <c r="S126" s="13">
        <f t="shared" si="223"/>
        <v>0</v>
      </c>
      <c r="T126" s="13">
        <f t="shared" si="224"/>
        <v>0</v>
      </c>
      <c r="U126" s="13">
        <f t="shared" si="225"/>
        <v>0</v>
      </c>
      <c r="V126" s="13">
        <f t="shared" si="226"/>
        <v>0</v>
      </c>
      <c r="W126" s="13">
        <f t="shared" si="227"/>
        <v>0</v>
      </c>
      <c r="X126" s="14" t="s">
        <v>23</v>
      </c>
    </row>
    <row r="127" spans="1:24" ht="31.5" x14ac:dyDescent="0.25">
      <c r="A127" s="17" t="s">
        <v>103</v>
      </c>
      <c r="B127" s="18" t="s">
        <v>104</v>
      </c>
      <c r="C127" s="12" t="s">
        <v>22</v>
      </c>
      <c r="D127" s="13">
        <v>0</v>
      </c>
      <c r="E127" s="13">
        <v>0</v>
      </c>
      <c r="F127" s="13">
        <v>0</v>
      </c>
      <c r="G127" s="13">
        <v>0</v>
      </c>
      <c r="H127" s="13">
        <v>0</v>
      </c>
      <c r="I127" s="13">
        <v>0</v>
      </c>
      <c r="J127" s="13">
        <v>0</v>
      </c>
      <c r="K127" s="13">
        <v>0</v>
      </c>
      <c r="L127" s="13">
        <v>0</v>
      </c>
      <c r="M127" s="13">
        <v>0</v>
      </c>
      <c r="N127" s="13">
        <f t="shared" ref="N127:N150" si="229">IF(D127="нд","нд",N(I127)-N(D127))</f>
        <v>0</v>
      </c>
      <c r="O127" s="13">
        <f t="shared" ref="O127:O150" si="230">IF(N127="нд","нд",IF(N127=0,0,IF(AND(N(D127)=0,N127&lt;&gt;0),"нд",(N(N127))/N(D127)*100)))</f>
        <v>0</v>
      </c>
      <c r="P127" s="13">
        <f t="shared" ref="P127:P150" si="231">IF(D127="нд","нд",N(J127)-N(E127))</f>
        <v>0</v>
      </c>
      <c r="Q127" s="13">
        <f t="shared" ref="Q127:Q150" si="232">IF(P127="нд","нд",IF(P127=0,0,IF(AND(N(E127)=0,P127&lt;&gt;0),"нд",(N(P127))/N(E127)*100)))</f>
        <v>0</v>
      </c>
      <c r="R127" s="13">
        <f t="shared" ref="R127:R150" si="233">IF(D127="нд","нд",N(K127)-N(F127))</f>
        <v>0</v>
      </c>
      <c r="S127" s="13">
        <f t="shared" ref="S127:S150" si="234">IF(R127="нд","нд",IF(R127=0,0,IF(AND(N(F127)=0,R127&lt;&gt;0),"нд",(N(R127))/N(F127)*100)))</f>
        <v>0</v>
      </c>
      <c r="T127" s="13">
        <f t="shared" ref="T127:T150" si="235">IF(D127="нд","нд",N(L127)-N(G127))</f>
        <v>0</v>
      </c>
      <c r="U127" s="13">
        <f t="shared" ref="U127:U150" si="236">IF(T127="нд","нд",IF(T127=0,0,IF(AND(N(G127)=0,T127&lt;&gt;0),"нд",(N(T127))/N(G127)*100)))</f>
        <v>0</v>
      </c>
      <c r="V127" s="13">
        <f t="shared" ref="V127:V150" si="237">IF(D127="нд","нд",N(M127)-N(H127))</f>
        <v>0</v>
      </c>
      <c r="W127" s="13">
        <f t="shared" ref="W127:W150" si="238">IF(V127="нд","нд",IF(V127=0,0,IF(AND(N(H127)=0,V127&lt;&gt;0),"нд",(N(V127))/N(H127)*100)))</f>
        <v>0</v>
      </c>
      <c r="X127" s="14" t="s">
        <v>23</v>
      </c>
    </row>
    <row r="128" spans="1:24" ht="31.5" x14ac:dyDescent="0.25">
      <c r="A128" s="17" t="s">
        <v>105</v>
      </c>
      <c r="B128" s="18" t="s">
        <v>106</v>
      </c>
      <c r="C128" s="16" t="s">
        <v>22</v>
      </c>
      <c r="D128" s="19">
        <f t="shared" ref="D128:M128" si="239">SUM(D129,D130)</f>
        <v>0</v>
      </c>
      <c r="E128" s="19">
        <f t="shared" si="239"/>
        <v>0</v>
      </c>
      <c r="F128" s="19">
        <f t="shared" si="239"/>
        <v>0</v>
      </c>
      <c r="G128" s="19">
        <f t="shared" si="239"/>
        <v>0</v>
      </c>
      <c r="H128" s="19">
        <f t="shared" si="239"/>
        <v>0</v>
      </c>
      <c r="I128" s="19">
        <f t="shared" si="239"/>
        <v>0</v>
      </c>
      <c r="J128" s="19">
        <f t="shared" si="239"/>
        <v>0</v>
      </c>
      <c r="K128" s="19">
        <f t="shared" si="239"/>
        <v>0</v>
      </c>
      <c r="L128" s="19">
        <f t="shared" si="239"/>
        <v>0</v>
      </c>
      <c r="M128" s="19">
        <f t="shared" si="239"/>
        <v>0</v>
      </c>
      <c r="N128" s="13">
        <f t="shared" si="229"/>
        <v>0</v>
      </c>
      <c r="O128" s="13">
        <f t="shared" si="230"/>
        <v>0</v>
      </c>
      <c r="P128" s="13">
        <f t="shared" si="231"/>
        <v>0</v>
      </c>
      <c r="Q128" s="13">
        <f t="shared" si="232"/>
        <v>0</v>
      </c>
      <c r="R128" s="13">
        <f t="shared" si="233"/>
        <v>0</v>
      </c>
      <c r="S128" s="13">
        <f t="shared" si="234"/>
        <v>0</v>
      </c>
      <c r="T128" s="13">
        <f t="shared" si="235"/>
        <v>0</v>
      </c>
      <c r="U128" s="13">
        <f t="shared" si="236"/>
        <v>0</v>
      </c>
      <c r="V128" s="13">
        <f t="shared" si="237"/>
        <v>0</v>
      </c>
      <c r="W128" s="13">
        <f t="shared" si="238"/>
        <v>0</v>
      </c>
      <c r="X128" s="14" t="s">
        <v>23</v>
      </c>
    </row>
    <row r="129" spans="1:24" ht="31.5" x14ac:dyDescent="0.25">
      <c r="A129" s="10" t="s">
        <v>107</v>
      </c>
      <c r="B129" s="11" t="s">
        <v>108</v>
      </c>
      <c r="C129" s="12" t="s">
        <v>22</v>
      </c>
      <c r="D129" s="15">
        <v>0</v>
      </c>
      <c r="E129" s="15">
        <v>0</v>
      </c>
      <c r="F129" s="15">
        <v>0</v>
      </c>
      <c r="G129" s="15">
        <v>0</v>
      </c>
      <c r="H129" s="15">
        <v>0</v>
      </c>
      <c r="I129" s="15">
        <v>0</v>
      </c>
      <c r="J129" s="15">
        <v>0</v>
      </c>
      <c r="K129" s="15">
        <v>0</v>
      </c>
      <c r="L129" s="15">
        <v>0</v>
      </c>
      <c r="M129" s="15">
        <v>0</v>
      </c>
      <c r="N129" s="13">
        <f t="shared" si="229"/>
        <v>0</v>
      </c>
      <c r="O129" s="13">
        <f t="shared" si="230"/>
        <v>0</v>
      </c>
      <c r="P129" s="13">
        <f t="shared" si="231"/>
        <v>0</v>
      </c>
      <c r="Q129" s="13">
        <f t="shared" si="232"/>
        <v>0</v>
      </c>
      <c r="R129" s="13">
        <f t="shared" si="233"/>
        <v>0</v>
      </c>
      <c r="S129" s="13">
        <f t="shared" si="234"/>
        <v>0</v>
      </c>
      <c r="T129" s="13">
        <f t="shared" si="235"/>
        <v>0</v>
      </c>
      <c r="U129" s="13">
        <f t="shared" si="236"/>
        <v>0</v>
      </c>
      <c r="V129" s="13">
        <f t="shared" si="237"/>
        <v>0</v>
      </c>
      <c r="W129" s="13">
        <f t="shared" si="238"/>
        <v>0</v>
      </c>
      <c r="X129" s="14" t="s">
        <v>23</v>
      </c>
    </row>
    <row r="130" spans="1:24" ht="31.5" x14ac:dyDescent="0.25">
      <c r="A130" s="10" t="s">
        <v>109</v>
      </c>
      <c r="B130" s="11" t="s">
        <v>110</v>
      </c>
      <c r="C130" s="12" t="s">
        <v>22</v>
      </c>
      <c r="D130" s="13">
        <v>0</v>
      </c>
      <c r="E130" s="13">
        <v>0</v>
      </c>
      <c r="F130" s="13">
        <v>0</v>
      </c>
      <c r="G130" s="13">
        <v>0</v>
      </c>
      <c r="H130" s="13">
        <v>0</v>
      </c>
      <c r="I130" s="13">
        <v>0</v>
      </c>
      <c r="J130" s="13">
        <v>0</v>
      </c>
      <c r="K130" s="13">
        <v>0</v>
      </c>
      <c r="L130" s="13">
        <v>0</v>
      </c>
      <c r="M130" s="13">
        <v>0</v>
      </c>
      <c r="N130" s="13">
        <f t="shared" si="229"/>
        <v>0</v>
      </c>
      <c r="O130" s="13">
        <f t="shared" si="230"/>
        <v>0</v>
      </c>
      <c r="P130" s="13">
        <f t="shared" si="231"/>
        <v>0</v>
      </c>
      <c r="Q130" s="13">
        <f t="shared" si="232"/>
        <v>0</v>
      </c>
      <c r="R130" s="13">
        <f t="shared" si="233"/>
        <v>0</v>
      </c>
      <c r="S130" s="13">
        <f t="shared" si="234"/>
        <v>0</v>
      </c>
      <c r="T130" s="13">
        <f t="shared" si="235"/>
        <v>0</v>
      </c>
      <c r="U130" s="13">
        <f t="shared" si="236"/>
        <v>0</v>
      </c>
      <c r="V130" s="13">
        <f t="shared" si="237"/>
        <v>0</v>
      </c>
      <c r="W130" s="13">
        <f t="shared" si="238"/>
        <v>0</v>
      </c>
      <c r="X130" s="14" t="s">
        <v>23</v>
      </c>
    </row>
    <row r="131" spans="1:24" x14ac:dyDescent="0.25">
      <c r="A131" s="17" t="s">
        <v>111</v>
      </c>
      <c r="B131" s="18" t="s">
        <v>112</v>
      </c>
      <c r="C131" s="12" t="s">
        <v>22</v>
      </c>
      <c r="D131" s="13">
        <f>SUM(D132:D133)</f>
        <v>4.2959659499999994</v>
      </c>
      <c r="E131" s="13">
        <f t="shared" ref="E131:M131" si="240">SUM(E132:E133)</f>
        <v>0</v>
      </c>
      <c r="F131" s="13">
        <f t="shared" si="240"/>
        <v>0</v>
      </c>
      <c r="G131" s="13">
        <f t="shared" si="240"/>
        <v>4.2959659499999994</v>
      </c>
      <c r="H131" s="13">
        <f t="shared" si="240"/>
        <v>0</v>
      </c>
      <c r="I131" s="13">
        <f t="shared" si="240"/>
        <v>0.56999999999999995</v>
      </c>
      <c r="J131" s="13">
        <f t="shared" si="240"/>
        <v>0</v>
      </c>
      <c r="K131" s="13">
        <f t="shared" si="240"/>
        <v>0</v>
      </c>
      <c r="L131" s="13">
        <f t="shared" si="240"/>
        <v>0.56999999999999995</v>
      </c>
      <c r="M131" s="13">
        <f t="shared" si="240"/>
        <v>0</v>
      </c>
      <c r="N131" s="13">
        <f t="shared" si="229"/>
        <v>-3.7259659499999995</v>
      </c>
      <c r="O131" s="13">
        <f t="shared" si="230"/>
        <v>-86.73173841147414</v>
      </c>
      <c r="P131" s="13">
        <f t="shared" si="231"/>
        <v>0</v>
      </c>
      <c r="Q131" s="13">
        <f t="shared" si="232"/>
        <v>0</v>
      </c>
      <c r="R131" s="13">
        <f t="shared" si="233"/>
        <v>0</v>
      </c>
      <c r="S131" s="13">
        <f t="shared" si="234"/>
        <v>0</v>
      </c>
      <c r="T131" s="13">
        <f t="shared" si="235"/>
        <v>-3.7259659499999995</v>
      </c>
      <c r="U131" s="13">
        <f t="shared" si="236"/>
        <v>-86.73173841147414</v>
      </c>
      <c r="V131" s="13">
        <f t="shared" si="237"/>
        <v>0</v>
      </c>
      <c r="W131" s="13">
        <f t="shared" si="238"/>
        <v>0</v>
      </c>
      <c r="X131" s="14" t="s">
        <v>23</v>
      </c>
    </row>
    <row r="132" spans="1:24" ht="47.25" x14ac:dyDescent="0.25">
      <c r="A132" s="17" t="s">
        <v>111</v>
      </c>
      <c r="B132" s="18" t="s">
        <v>235</v>
      </c>
      <c r="C132" s="16" t="s">
        <v>236</v>
      </c>
      <c r="D132" s="13">
        <f>SUM(E132,F132,G132,H132)</f>
        <v>4.2959659499999994</v>
      </c>
      <c r="E132" s="13">
        <v>0</v>
      </c>
      <c r="F132" s="13">
        <v>0</v>
      </c>
      <c r="G132" s="13">
        <v>4.2959659499999994</v>
      </c>
      <c r="H132" s="13">
        <v>0</v>
      </c>
      <c r="I132" s="13">
        <f>SUM(J132,K132,L132,M132)</f>
        <v>0</v>
      </c>
      <c r="J132" s="13">
        <v>0</v>
      </c>
      <c r="K132" s="13">
        <v>0</v>
      </c>
      <c r="L132" s="13">
        <v>0</v>
      </c>
      <c r="M132" s="13">
        <v>0</v>
      </c>
      <c r="N132" s="13">
        <f t="shared" si="229"/>
        <v>-4.2959659499999994</v>
      </c>
      <c r="O132" s="13">
        <f t="shared" si="230"/>
        <v>-100</v>
      </c>
      <c r="P132" s="13">
        <f t="shared" si="231"/>
        <v>0</v>
      </c>
      <c r="Q132" s="13">
        <f t="shared" si="232"/>
        <v>0</v>
      </c>
      <c r="R132" s="13">
        <f t="shared" si="233"/>
        <v>0</v>
      </c>
      <c r="S132" s="13">
        <f t="shared" si="234"/>
        <v>0</v>
      </c>
      <c r="T132" s="13">
        <f t="shared" si="235"/>
        <v>-4.2959659499999994</v>
      </c>
      <c r="U132" s="13">
        <f t="shared" si="236"/>
        <v>-100</v>
      </c>
      <c r="V132" s="13">
        <f t="shared" si="237"/>
        <v>0</v>
      </c>
      <c r="W132" s="13">
        <f t="shared" si="238"/>
        <v>0</v>
      </c>
      <c r="X132" s="14" t="s">
        <v>23</v>
      </c>
    </row>
    <row r="133" spans="1:24" ht="47.25" x14ac:dyDescent="0.25">
      <c r="A133" s="17" t="s">
        <v>111</v>
      </c>
      <c r="B133" s="18" t="s">
        <v>237</v>
      </c>
      <c r="C133" s="16" t="s">
        <v>238</v>
      </c>
      <c r="D133" s="13" t="s">
        <v>23</v>
      </c>
      <c r="E133" s="13" t="s">
        <v>23</v>
      </c>
      <c r="F133" s="13" t="s">
        <v>23</v>
      </c>
      <c r="G133" s="13" t="s">
        <v>23</v>
      </c>
      <c r="H133" s="13" t="s">
        <v>23</v>
      </c>
      <c r="I133" s="13">
        <f>SUM(J133,K133,L133,M133)</f>
        <v>0.56999999999999995</v>
      </c>
      <c r="J133" s="13">
        <v>0</v>
      </c>
      <c r="K133" s="13">
        <v>0</v>
      </c>
      <c r="L133" s="13">
        <v>0.56999999999999995</v>
      </c>
      <c r="M133" s="13">
        <v>0</v>
      </c>
      <c r="N133" s="13" t="str">
        <f t="shared" si="229"/>
        <v>нд</v>
      </c>
      <c r="O133" s="13" t="str">
        <f t="shared" si="230"/>
        <v>нд</v>
      </c>
      <c r="P133" s="13" t="str">
        <f t="shared" si="231"/>
        <v>нд</v>
      </c>
      <c r="Q133" s="13" t="str">
        <f t="shared" si="232"/>
        <v>нд</v>
      </c>
      <c r="R133" s="13" t="str">
        <f t="shared" si="233"/>
        <v>нд</v>
      </c>
      <c r="S133" s="13" t="str">
        <f t="shared" si="234"/>
        <v>нд</v>
      </c>
      <c r="T133" s="13" t="str">
        <f t="shared" si="235"/>
        <v>нд</v>
      </c>
      <c r="U133" s="13" t="str">
        <f t="shared" si="236"/>
        <v>нд</v>
      </c>
      <c r="V133" s="13" t="str">
        <f t="shared" si="237"/>
        <v>нд</v>
      </c>
      <c r="W133" s="13" t="str">
        <f t="shared" si="238"/>
        <v>нд</v>
      </c>
      <c r="X133" s="14" t="s">
        <v>266</v>
      </c>
    </row>
    <row r="134" spans="1:24" ht="31.5" x14ac:dyDescent="0.25">
      <c r="A134" s="17" t="s">
        <v>113</v>
      </c>
      <c r="B134" s="18" t="s">
        <v>114</v>
      </c>
      <c r="C134" s="16" t="s">
        <v>22</v>
      </c>
      <c r="D134" s="19">
        <v>0</v>
      </c>
      <c r="E134" s="19">
        <v>0</v>
      </c>
      <c r="F134" s="19">
        <v>0</v>
      </c>
      <c r="G134" s="19">
        <v>0</v>
      </c>
      <c r="H134" s="19">
        <v>0</v>
      </c>
      <c r="I134" s="19">
        <v>0</v>
      </c>
      <c r="J134" s="19">
        <v>0</v>
      </c>
      <c r="K134" s="19">
        <v>0</v>
      </c>
      <c r="L134" s="19">
        <v>0</v>
      </c>
      <c r="M134" s="19">
        <v>0</v>
      </c>
      <c r="N134" s="13">
        <f t="shared" si="229"/>
        <v>0</v>
      </c>
      <c r="O134" s="13">
        <f t="shared" si="230"/>
        <v>0</v>
      </c>
      <c r="P134" s="13">
        <f t="shared" si="231"/>
        <v>0</v>
      </c>
      <c r="Q134" s="13">
        <f t="shared" si="232"/>
        <v>0</v>
      </c>
      <c r="R134" s="13">
        <f t="shared" si="233"/>
        <v>0</v>
      </c>
      <c r="S134" s="13">
        <f t="shared" si="234"/>
        <v>0</v>
      </c>
      <c r="T134" s="13">
        <f t="shared" si="235"/>
        <v>0</v>
      </c>
      <c r="U134" s="13">
        <f t="shared" si="236"/>
        <v>0</v>
      </c>
      <c r="V134" s="13">
        <f t="shared" si="237"/>
        <v>0</v>
      </c>
      <c r="W134" s="13">
        <f t="shared" si="238"/>
        <v>0</v>
      </c>
      <c r="X134" s="14" t="s">
        <v>23</v>
      </c>
    </row>
    <row r="135" spans="1:24" x14ac:dyDescent="0.25">
      <c r="A135" s="22" t="s">
        <v>115</v>
      </c>
      <c r="B135" s="23" t="s">
        <v>116</v>
      </c>
      <c r="C135" s="24" t="s">
        <v>22</v>
      </c>
      <c r="D135" s="19">
        <f>SUM(D136:D150)</f>
        <v>97.858308996559998</v>
      </c>
      <c r="E135" s="19">
        <f t="shared" ref="E135:M135" si="241">SUM(E136:E150)</f>
        <v>0</v>
      </c>
      <c r="F135" s="19">
        <f t="shared" si="241"/>
        <v>0</v>
      </c>
      <c r="G135" s="19">
        <f t="shared" si="241"/>
        <v>0</v>
      </c>
      <c r="H135" s="19">
        <f t="shared" si="241"/>
        <v>97.858308996559998</v>
      </c>
      <c r="I135" s="19">
        <f t="shared" si="241"/>
        <v>3.7289187639999999</v>
      </c>
      <c r="J135" s="19">
        <f t="shared" si="241"/>
        <v>0</v>
      </c>
      <c r="K135" s="19">
        <f t="shared" si="241"/>
        <v>0</v>
      </c>
      <c r="L135" s="19">
        <f t="shared" si="241"/>
        <v>0</v>
      </c>
      <c r="M135" s="19">
        <f t="shared" si="241"/>
        <v>3.7289187639999999</v>
      </c>
      <c r="N135" s="13">
        <f t="shared" si="229"/>
        <v>-94.129390232559999</v>
      </c>
      <c r="O135" s="13">
        <f t="shared" si="230"/>
        <v>-96.189471489711636</v>
      </c>
      <c r="P135" s="13">
        <f t="shared" si="231"/>
        <v>0</v>
      </c>
      <c r="Q135" s="13">
        <f t="shared" si="232"/>
        <v>0</v>
      </c>
      <c r="R135" s="13">
        <f t="shared" si="233"/>
        <v>0</v>
      </c>
      <c r="S135" s="13">
        <f t="shared" si="234"/>
        <v>0</v>
      </c>
      <c r="T135" s="13">
        <f t="shared" si="235"/>
        <v>0</v>
      </c>
      <c r="U135" s="13">
        <f t="shared" si="236"/>
        <v>0</v>
      </c>
      <c r="V135" s="13">
        <f t="shared" si="237"/>
        <v>-94.129390232559999</v>
      </c>
      <c r="W135" s="13">
        <f t="shared" si="238"/>
        <v>-96.189471489711636</v>
      </c>
      <c r="X135" s="14" t="s">
        <v>23</v>
      </c>
    </row>
    <row r="136" spans="1:24" x14ac:dyDescent="0.25">
      <c r="A136" s="22" t="s">
        <v>115</v>
      </c>
      <c r="B136" s="23" t="s">
        <v>239</v>
      </c>
      <c r="C136" s="24" t="s">
        <v>240</v>
      </c>
      <c r="D136" s="13">
        <f t="shared" ref="D136:D150" si="242">SUM(E136,F136,G136,H136)</f>
        <v>12.33998333263</v>
      </c>
      <c r="E136" s="13">
        <v>0</v>
      </c>
      <c r="F136" s="13">
        <v>0</v>
      </c>
      <c r="G136" s="13">
        <v>0</v>
      </c>
      <c r="H136" s="13">
        <v>12.33998333263</v>
      </c>
      <c r="I136" s="13">
        <f t="shared" ref="I136:I150" si="243">SUM(J136,K136,L136,M136)</f>
        <v>0</v>
      </c>
      <c r="J136" s="13">
        <v>0</v>
      </c>
      <c r="K136" s="13">
        <v>0</v>
      </c>
      <c r="L136" s="13">
        <v>0</v>
      </c>
      <c r="M136" s="13">
        <v>0</v>
      </c>
      <c r="N136" s="13">
        <f t="shared" si="229"/>
        <v>-12.33998333263</v>
      </c>
      <c r="O136" s="13">
        <f t="shared" si="230"/>
        <v>-100</v>
      </c>
      <c r="P136" s="13">
        <f t="shared" si="231"/>
        <v>0</v>
      </c>
      <c r="Q136" s="13">
        <f t="shared" si="232"/>
        <v>0</v>
      </c>
      <c r="R136" s="13">
        <f t="shared" si="233"/>
        <v>0</v>
      </c>
      <c r="S136" s="13">
        <f t="shared" si="234"/>
        <v>0</v>
      </c>
      <c r="T136" s="13">
        <f t="shared" si="235"/>
        <v>0</v>
      </c>
      <c r="U136" s="13">
        <f t="shared" si="236"/>
        <v>0</v>
      </c>
      <c r="V136" s="13">
        <f t="shared" si="237"/>
        <v>-12.33998333263</v>
      </c>
      <c r="W136" s="13">
        <f t="shared" si="238"/>
        <v>-100</v>
      </c>
      <c r="X136" s="14" t="s">
        <v>23</v>
      </c>
    </row>
    <row r="137" spans="1:24" x14ac:dyDescent="0.25">
      <c r="A137" s="22" t="s">
        <v>115</v>
      </c>
      <c r="B137" s="23" t="s">
        <v>241</v>
      </c>
      <c r="C137" s="24" t="s">
        <v>242</v>
      </c>
      <c r="D137" s="13">
        <f t="shared" si="242"/>
        <v>10.198333333685</v>
      </c>
      <c r="E137" s="13">
        <v>0</v>
      </c>
      <c r="F137" s="13">
        <v>0</v>
      </c>
      <c r="G137" s="13">
        <v>0</v>
      </c>
      <c r="H137" s="13">
        <v>10.198333333685</v>
      </c>
      <c r="I137" s="13">
        <f t="shared" si="243"/>
        <v>0</v>
      </c>
      <c r="J137" s="13">
        <v>0</v>
      </c>
      <c r="K137" s="13">
        <v>0</v>
      </c>
      <c r="L137" s="13">
        <v>0</v>
      </c>
      <c r="M137" s="13">
        <v>0</v>
      </c>
      <c r="N137" s="13">
        <f t="shared" si="229"/>
        <v>-10.198333333685</v>
      </c>
      <c r="O137" s="13">
        <f t="shared" si="230"/>
        <v>-100</v>
      </c>
      <c r="P137" s="13">
        <f t="shared" si="231"/>
        <v>0</v>
      </c>
      <c r="Q137" s="13">
        <f t="shared" si="232"/>
        <v>0</v>
      </c>
      <c r="R137" s="13">
        <f t="shared" si="233"/>
        <v>0</v>
      </c>
      <c r="S137" s="13">
        <f t="shared" si="234"/>
        <v>0</v>
      </c>
      <c r="T137" s="13">
        <f t="shared" si="235"/>
        <v>0</v>
      </c>
      <c r="U137" s="13">
        <f t="shared" si="236"/>
        <v>0</v>
      </c>
      <c r="V137" s="13">
        <f t="shared" si="237"/>
        <v>-10.198333333685</v>
      </c>
      <c r="W137" s="13">
        <f t="shared" si="238"/>
        <v>-100</v>
      </c>
      <c r="X137" s="14" t="s">
        <v>23</v>
      </c>
    </row>
    <row r="138" spans="1:24" x14ac:dyDescent="0.25">
      <c r="A138" s="22" t="s">
        <v>115</v>
      </c>
      <c r="B138" s="23" t="s">
        <v>243</v>
      </c>
      <c r="C138" s="24" t="s">
        <v>244</v>
      </c>
      <c r="D138" s="13">
        <f t="shared" si="242"/>
        <v>3.1938366673699998</v>
      </c>
      <c r="E138" s="13">
        <v>0</v>
      </c>
      <c r="F138" s="13">
        <v>0</v>
      </c>
      <c r="G138" s="13">
        <v>0</v>
      </c>
      <c r="H138" s="13">
        <v>3.1938366673699998</v>
      </c>
      <c r="I138" s="13">
        <f t="shared" si="243"/>
        <v>3.0488666640000002</v>
      </c>
      <c r="J138" s="13">
        <v>0</v>
      </c>
      <c r="K138" s="13">
        <v>0</v>
      </c>
      <c r="L138" s="13">
        <v>0</v>
      </c>
      <c r="M138" s="13">
        <v>3.0488666640000002</v>
      </c>
      <c r="N138" s="13">
        <f t="shared" si="229"/>
        <v>-0.14497000336999966</v>
      </c>
      <c r="O138" s="13">
        <f t="shared" si="230"/>
        <v>-4.5390550133979399</v>
      </c>
      <c r="P138" s="13">
        <f t="shared" si="231"/>
        <v>0</v>
      </c>
      <c r="Q138" s="13">
        <f t="shared" si="232"/>
        <v>0</v>
      </c>
      <c r="R138" s="13">
        <f t="shared" si="233"/>
        <v>0</v>
      </c>
      <c r="S138" s="13">
        <f t="shared" si="234"/>
        <v>0</v>
      </c>
      <c r="T138" s="13">
        <f t="shared" si="235"/>
        <v>0</v>
      </c>
      <c r="U138" s="13">
        <f t="shared" si="236"/>
        <v>0</v>
      </c>
      <c r="V138" s="13">
        <f t="shared" si="237"/>
        <v>-0.14497000336999966</v>
      </c>
      <c r="W138" s="13">
        <f t="shared" si="238"/>
        <v>-4.5390550133979399</v>
      </c>
      <c r="X138" s="14" t="s">
        <v>23</v>
      </c>
    </row>
    <row r="139" spans="1:24" x14ac:dyDescent="0.25">
      <c r="A139" s="22" t="s">
        <v>115</v>
      </c>
      <c r="B139" s="23" t="s">
        <v>245</v>
      </c>
      <c r="C139" s="24" t="s">
        <v>246</v>
      </c>
      <c r="D139" s="13">
        <f t="shared" si="242"/>
        <v>1.1496335</v>
      </c>
      <c r="E139" s="13">
        <v>0</v>
      </c>
      <c r="F139" s="13">
        <v>0</v>
      </c>
      <c r="G139" s="13">
        <v>0</v>
      </c>
      <c r="H139" s="13">
        <v>1.1496335</v>
      </c>
      <c r="I139" s="13">
        <f t="shared" si="243"/>
        <v>0</v>
      </c>
      <c r="J139" s="13">
        <v>0</v>
      </c>
      <c r="K139" s="13">
        <v>0</v>
      </c>
      <c r="L139" s="13">
        <v>0</v>
      </c>
      <c r="M139" s="13">
        <v>0</v>
      </c>
      <c r="N139" s="13">
        <f t="shared" si="229"/>
        <v>-1.1496335</v>
      </c>
      <c r="O139" s="13">
        <f t="shared" si="230"/>
        <v>-100</v>
      </c>
      <c r="P139" s="13">
        <f t="shared" si="231"/>
        <v>0</v>
      </c>
      <c r="Q139" s="13">
        <f t="shared" si="232"/>
        <v>0</v>
      </c>
      <c r="R139" s="13">
        <f t="shared" si="233"/>
        <v>0</v>
      </c>
      <c r="S139" s="13">
        <f t="shared" si="234"/>
        <v>0</v>
      </c>
      <c r="T139" s="13">
        <f t="shared" si="235"/>
        <v>0</v>
      </c>
      <c r="U139" s="13">
        <f t="shared" si="236"/>
        <v>0</v>
      </c>
      <c r="V139" s="13">
        <f t="shared" si="237"/>
        <v>-1.1496335</v>
      </c>
      <c r="W139" s="13">
        <f t="shared" si="238"/>
        <v>-100</v>
      </c>
      <c r="X139" s="14" t="s">
        <v>23</v>
      </c>
    </row>
    <row r="140" spans="1:24" x14ac:dyDescent="0.25">
      <c r="A140" s="22" t="s">
        <v>115</v>
      </c>
      <c r="B140" s="23" t="s">
        <v>247</v>
      </c>
      <c r="C140" s="24" t="s">
        <v>124</v>
      </c>
      <c r="D140" s="13">
        <f t="shared" si="242"/>
        <v>2.007876</v>
      </c>
      <c r="E140" s="13">
        <v>0</v>
      </c>
      <c r="F140" s="13">
        <v>0</v>
      </c>
      <c r="G140" s="13">
        <v>0</v>
      </c>
      <c r="H140" s="13">
        <v>2.007876</v>
      </c>
      <c r="I140" s="13">
        <f t="shared" si="243"/>
        <v>0</v>
      </c>
      <c r="J140" s="13">
        <v>0</v>
      </c>
      <c r="K140" s="13">
        <v>0</v>
      </c>
      <c r="L140" s="13">
        <v>0</v>
      </c>
      <c r="M140" s="13">
        <v>0</v>
      </c>
      <c r="N140" s="13">
        <f t="shared" si="229"/>
        <v>-2.007876</v>
      </c>
      <c r="O140" s="13">
        <f t="shared" si="230"/>
        <v>-100</v>
      </c>
      <c r="P140" s="13">
        <f t="shared" si="231"/>
        <v>0</v>
      </c>
      <c r="Q140" s="13">
        <f t="shared" si="232"/>
        <v>0</v>
      </c>
      <c r="R140" s="13">
        <f t="shared" si="233"/>
        <v>0</v>
      </c>
      <c r="S140" s="13">
        <f t="shared" si="234"/>
        <v>0</v>
      </c>
      <c r="T140" s="13">
        <f t="shared" si="235"/>
        <v>0</v>
      </c>
      <c r="U140" s="13">
        <f t="shared" si="236"/>
        <v>0</v>
      </c>
      <c r="V140" s="13">
        <f t="shared" si="237"/>
        <v>-2.007876</v>
      </c>
      <c r="W140" s="13">
        <f t="shared" si="238"/>
        <v>-100</v>
      </c>
      <c r="X140" s="14" t="s">
        <v>23</v>
      </c>
    </row>
    <row r="141" spans="1:24" x14ac:dyDescent="0.25">
      <c r="A141" s="22" t="s">
        <v>115</v>
      </c>
      <c r="B141" s="23" t="s">
        <v>248</v>
      </c>
      <c r="C141" s="24" t="s">
        <v>125</v>
      </c>
      <c r="D141" s="13">
        <f t="shared" si="242"/>
        <v>0.27126159156000001</v>
      </c>
      <c r="E141" s="13">
        <v>0</v>
      </c>
      <c r="F141" s="13">
        <v>0</v>
      </c>
      <c r="G141" s="13">
        <v>0</v>
      </c>
      <c r="H141" s="13">
        <v>0.27126159156000001</v>
      </c>
      <c r="I141" s="13">
        <f t="shared" si="243"/>
        <v>0</v>
      </c>
      <c r="J141" s="13">
        <v>0</v>
      </c>
      <c r="K141" s="13">
        <v>0</v>
      </c>
      <c r="L141" s="13">
        <v>0</v>
      </c>
      <c r="M141" s="13">
        <v>0</v>
      </c>
      <c r="N141" s="13">
        <f t="shared" si="229"/>
        <v>-0.27126159156000001</v>
      </c>
      <c r="O141" s="13">
        <f t="shared" si="230"/>
        <v>-100</v>
      </c>
      <c r="P141" s="13">
        <f t="shared" si="231"/>
        <v>0</v>
      </c>
      <c r="Q141" s="13">
        <f t="shared" si="232"/>
        <v>0</v>
      </c>
      <c r="R141" s="13">
        <f t="shared" si="233"/>
        <v>0</v>
      </c>
      <c r="S141" s="13">
        <f t="shared" si="234"/>
        <v>0</v>
      </c>
      <c r="T141" s="13">
        <f t="shared" si="235"/>
        <v>0</v>
      </c>
      <c r="U141" s="13">
        <f t="shared" si="236"/>
        <v>0</v>
      </c>
      <c r="V141" s="13">
        <f t="shared" si="237"/>
        <v>-0.27126159156000001</v>
      </c>
      <c r="W141" s="13">
        <f t="shared" si="238"/>
        <v>-100</v>
      </c>
      <c r="X141" s="14" t="s">
        <v>23</v>
      </c>
    </row>
    <row r="142" spans="1:24" ht="31.5" x14ac:dyDescent="0.25">
      <c r="A142" s="22" t="s">
        <v>115</v>
      </c>
      <c r="B142" s="23" t="s">
        <v>249</v>
      </c>
      <c r="C142" s="24" t="s">
        <v>250</v>
      </c>
      <c r="D142" s="13">
        <f t="shared" si="242"/>
        <v>0.30025194499999996</v>
      </c>
      <c r="E142" s="13">
        <v>0</v>
      </c>
      <c r="F142" s="13">
        <v>0</v>
      </c>
      <c r="G142" s="13">
        <v>0</v>
      </c>
      <c r="H142" s="13">
        <v>0.30025194499999996</v>
      </c>
      <c r="I142" s="13">
        <f t="shared" si="243"/>
        <v>0.26023000000000002</v>
      </c>
      <c r="J142" s="13">
        <v>0</v>
      </c>
      <c r="K142" s="13">
        <v>0</v>
      </c>
      <c r="L142" s="13">
        <v>0</v>
      </c>
      <c r="M142" s="13">
        <v>0.26023000000000002</v>
      </c>
      <c r="N142" s="13">
        <f t="shared" si="229"/>
        <v>-4.0021944999999948E-2</v>
      </c>
      <c r="O142" s="13">
        <f t="shared" si="230"/>
        <v>-13.329454035676589</v>
      </c>
      <c r="P142" s="13">
        <f t="shared" si="231"/>
        <v>0</v>
      </c>
      <c r="Q142" s="13">
        <f t="shared" si="232"/>
        <v>0</v>
      </c>
      <c r="R142" s="13">
        <f t="shared" si="233"/>
        <v>0</v>
      </c>
      <c r="S142" s="13">
        <f t="shared" si="234"/>
        <v>0</v>
      </c>
      <c r="T142" s="13">
        <f t="shared" si="235"/>
        <v>0</v>
      </c>
      <c r="U142" s="13">
        <f t="shared" si="236"/>
        <v>0</v>
      </c>
      <c r="V142" s="13">
        <f t="shared" si="237"/>
        <v>-4.0021944999999948E-2</v>
      </c>
      <c r="W142" s="13">
        <f t="shared" si="238"/>
        <v>-13.329454035676589</v>
      </c>
      <c r="X142" s="14" t="s">
        <v>267</v>
      </c>
    </row>
    <row r="143" spans="1:24" ht="47.25" x14ac:dyDescent="0.25">
      <c r="A143" s="22" t="s">
        <v>115</v>
      </c>
      <c r="B143" s="23" t="s">
        <v>251</v>
      </c>
      <c r="C143" s="24" t="s">
        <v>252</v>
      </c>
      <c r="D143" s="13">
        <f t="shared" si="242"/>
        <v>2.85334245</v>
      </c>
      <c r="E143" s="13">
        <v>0</v>
      </c>
      <c r="F143" s="13">
        <v>0</v>
      </c>
      <c r="G143" s="13">
        <v>0</v>
      </c>
      <c r="H143" s="13">
        <v>2.85334245</v>
      </c>
      <c r="I143" s="13">
        <f t="shared" si="243"/>
        <v>0</v>
      </c>
      <c r="J143" s="13">
        <v>0</v>
      </c>
      <c r="K143" s="13">
        <v>0</v>
      </c>
      <c r="L143" s="13">
        <v>0</v>
      </c>
      <c r="M143" s="13">
        <v>0</v>
      </c>
      <c r="N143" s="13">
        <f t="shared" si="229"/>
        <v>-2.85334245</v>
      </c>
      <c r="O143" s="13">
        <f t="shared" si="230"/>
        <v>-100</v>
      </c>
      <c r="P143" s="13">
        <f t="shared" si="231"/>
        <v>0</v>
      </c>
      <c r="Q143" s="13">
        <f t="shared" si="232"/>
        <v>0</v>
      </c>
      <c r="R143" s="13">
        <f t="shared" si="233"/>
        <v>0</v>
      </c>
      <c r="S143" s="13">
        <f t="shared" si="234"/>
        <v>0</v>
      </c>
      <c r="T143" s="13">
        <f t="shared" si="235"/>
        <v>0</v>
      </c>
      <c r="U143" s="13">
        <f t="shared" si="236"/>
        <v>0</v>
      </c>
      <c r="V143" s="13">
        <f t="shared" si="237"/>
        <v>-2.85334245</v>
      </c>
      <c r="W143" s="13">
        <f t="shared" si="238"/>
        <v>-100</v>
      </c>
      <c r="X143" s="14" t="s">
        <v>23</v>
      </c>
    </row>
    <row r="144" spans="1:24" ht="47.25" x14ac:dyDescent="0.25">
      <c r="A144" s="22" t="s">
        <v>115</v>
      </c>
      <c r="B144" s="23" t="s">
        <v>282</v>
      </c>
      <c r="C144" s="24" t="s">
        <v>283</v>
      </c>
      <c r="D144" s="13" t="s">
        <v>23</v>
      </c>
      <c r="E144" s="13" t="s">
        <v>23</v>
      </c>
      <c r="F144" s="13" t="s">
        <v>23</v>
      </c>
      <c r="G144" s="13" t="s">
        <v>23</v>
      </c>
      <c r="H144" s="13" t="s">
        <v>23</v>
      </c>
      <c r="I144" s="13">
        <f t="shared" si="243"/>
        <v>0.41982209999999992</v>
      </c>
      <c r="J144" s="13">
        <v>0</v>
      </c>
      <c r="K144" s="13">
        <v>0</v>
      </c>
      <c r="L144" s="13">
        <v>0</v>
      </c>
      <c r="M144" s="13">
        <v>0.41982209999999992</v>
      </c>
      <c r="N144" s="13" t="str">
        <f t="shared" si="229"/>
        <v>нд</v>
      </c>
      <c r="O144" s="13" t="str">
        <f t="shared" si="230"/>
        <v>нд</v>
      </c>
      <c r="P144" s="13" t="str">
        <f t="shared" si="231"/>
        <v>нд</v>
      </c>
      <c r="Q144" s="13" t="str">
        <f t="shared" si="232"/>
        <v>нд</v>
      </c>
      <c r="R144" s="13" t="str">
        <f t="shared" si="233"/>
        <v>нд</v>
      </c>
      <c r="S144" s="13" t="str">
        <f t="shared" si="234"/>
        <v>нд</v>
      </c>
      <c r="T144" s="13" t="str">
        <f t="shared" si="235"/>
        <v>нд</v>
      </c>
      <c r="U144" s="13" t="str">
        <f t="shared" si="236"/>
        <v>нд</v>
      </c>
      <c r="V144" s="13" t="str">
        <f t="shared" si="237"/>
        <v>нд</v>
      </c>
      <c r="W144" s="13" t="str">
        <f t="shared" si="238"/>
        <v>нд</v>
      </c>
      <c r="X144" s="14" t="s">
        <v>291</v>
      </c>
    </row>
    <row r="145" spans="1:24" ht="31.5" x14ac:dyDescent="0.25">
      <c r="A145" s="22" t="s">
        <v>115</v>
      </c>
      <c r="B145" s="23" t="s">
        <v>253</v>
      </c>
      <c r="C145" s="24" t="s">
        <v>127</v>
      </c>
      <c r="D145" s="13">
        <f t="shared" si="242"/>
        <v>10.815016</v>
      </c>
      <c r="E145" s="13">
        <v>0</v>
      </c>
      <c r="F145" s="13">
        <v>0</v>
      </c>
      <c r="G145" s="13">
        <v>0</v>
      </c>
      <c r="H145" s="13">
        <v>10.815016</v>
      </c>
      <c r="I145" s="13">
        <f t="shared" si="243"/>
        <v>0</v>
      </c>
      <c r="J145" s="13">
        <v>0</v>
      </c>
      <c r="K145" s="13">
        <v>0</v>
      </c>
      <c r="L145" s="13">
        <v>0</v>
      </c>
      <c r="M145" s="13">
        <v>0</v>
      </c>
      <c r="N145" s="13">
        <f t="shared" si="229"/>
        <v>-10.815016</v>
      </c>
      <c r="O145" s="13">
        <f t="shared" si="230"/>
        <v>-100</v>
      </c>
      <c r="P145" s="13">
        <f t="shared" si="231"/>
        <v>0</v>
      </c>
      <c r="Q145" s="13">
        <f t="shared" si="232"/>
        <v>0</v>
      </c>
      <c r="R145" s="13">
        <f t="shared" si="233"/>
        <v>0</v>
      </c>
      <c r="S145" s="13">
        <f t="shared" si="234"/>
        <v>0</v>
      </c>
      <c r="T145" s="13">
        <f t="shared" si="235"/>
        <v>0</v>
      </c>
      <c r="U145" s="13">
        <f t="shared" si="236"/>
        <v>0</v>
      </c>
      <c r="V145" s="13">
        <f t="shared" si="237"/>
        <v>-10.815016</v>
      </c>
      <c r="W145" s="13">
        <f t="shared" si="238"/>
        <v>-100</v>
      </c>
      <c r="X145" s="14" t="s">
        <v>23</v>
      </c>
    </row>
    <row r="146" spans="1:24" x14ac:dyDescent="0.25">
      <c r="A146" s="22" t="s">
        <v>115</v>
      </c>
      <c r="B146" s="23" t="s">
        <v>254</v>
      </c>
      <c r="C146" s="24" t="s">
        <v>126</v>
      </c>
      <c r="D146" s="13">
        <f t="shared" si="242"/>
        <v>8.8532624899999988</v>
      </c>
      <c r="E146" s="13">
        <v>0</v>
      </c>
      <c r="F146" s="13">
        <v>0</v>
      </c>
      <c r="G146" s="13">
        <v>0</v>
      </c>
      <c r="H146" s="13">
        <v>8.8532624899999988</v>
      </c>
      <c r="I146" s="13">
        <f t="shared" si="243"/>
        <v>0</v>
      </c>
      <c r="J146" s="13">
        <v>0</v>
      </c>
      <c r="K146" s="13">
        <v>0</v>
      </c>
      <c r="L146" s="13">
        <v>0</v>
      </c>
      <c r="M146" s="13">
        <v>0</v>
      </c>
      <c r="N146" s="13">
        <f t="shared" si="229"/>
        <v>-8.8532624899999988</v>
      </c>
      <c r="O146" s="13">
        <f t="shared" si="230"/>
        <v>-100</v>
      </c>
      <c r="P146" s="13">
        <f t="shared" si="231"/>
        <v>0</v>
      </c>
      <c r="Q146" s="13">
        <f t="shared" si="232"/>
        <v>0</v>
      </c>
      <c r="R146" s="13">
        <f t="shared" si="233"/>
        <v>0</v>
      </c>
      <c r="S146" s="13">
        <f t="shared" si="234"/>
        <v>0</v>
      </c>
      <c r="T146" s="13">
        <f t="shared" si="235"/>
        <v>0</v>
      </c>
      <c r="U146" s="13">
        <f t="shared" si="236"/>
        <v>0</v>
      </c>
      <c r="V146" s="13">
        <f t="shared" si="237"/>
        <v>-8.8532624899999988</v>
      </c>
      <c r="W146" s="13">
        <f t="shared" si="238"/>
        <v>-100</v>
      </c>
      <c r="X146" s="14" t="s">
        <v>23</v>
      </c>
    </row>
    <row r="147" spans="1:24" x14ac:dyDescent="0.25">
      <c r="A147" s="22" t="s">
        <v>115</v>
      </c>
      <c r="B147" s="23" t="s">
        <v>255</v>
      </c>
      <c r="C147" s="24" t="s">
        <v>256</v>
      </c>
      <c r="D147" s="13">
        <f t="shared" si="242"/>
        <v>24.6448</v>
      </c>
      <c r="E147" s="13">
        <v>0</v>
      </c>
      <c r="F147" s="13">
        <v>0</v>
      </c>
      <c r="G147" s="13">
        <v>0</v>
      </c>
      <c r="H147" s="13">
        <v>24.6448</v>
      </c>
      <c r="I147" s="13">
        <f t="shared" si="243"/>
        <v>0</v>
      </c>
      <c r="J147" s="13">
        <v>0</v>
      </c>
      <c r="K147" s="13">
        <v>0</v>
      </c>
      <c r="L147" s="13">
        <v>0</v>
      </c>
      <c r="M147" s="13">
        <v>0</v>
      </c>
      <c r="N147" s="13">
        <f t="shared" si="229"/>
        <v>-24.6448</v>
      </c>
      <c r="O147" s="13">
        <f t="shared" si="230"/>
        <v>-100</v>
      </c>
      <c r="P147" s="13">
        <f t="shared" si="231"/>
        <v>0</v>
      </c>
      <c r="Q147" s="13">
        <f t="shared" si="232"/>
        <v>0</v>
      </c>
      <c r="R147" s="13">
        <f t="shared" si="233"/>
        <v>0</v>
      </c>
      <c r="S147" s="13">
        <f t="shared" si="234"/>
        <v>0</v>
      </c>
      <c r="T147" s="13">
        <f t="shared" si="235"/>
        <v>0</v>
      </c>
      <c r="U147" s="13">
        <f t="shared" si="236"/>
        <v>0</v>
      </c>
      <c r="V147" s="13">
        <f t="shared" si="237"/>
        <v>-24.6448</v>
      </c>
      <c r="W147" s="13">
        <f t="shared" si="238"/>
        <v>-100</v>
      </c>
      <c r="X147" s="14" t="s">
        <v>23</v>
      </c>
    </row>
    <row r="148" spans="1:24" x14ac:dyDescent="0.25">
      <c r="A148" s="22" t="s">
        <v>115</v>
      </c>
      <c r="B148" s="23" t="s">
        <v>257</v>
      </c>
      <c r="C148" s="24" t="s">
        <v>258</v>
      </c>
      <c r="D148" s="13">
        <f t="shared" si="242"/>
        <v>17.337166666314999</v>
      </c>
      <c r="E148" s="13">
        <v>0</v>
      </c>
      <c r="F148" s="13">
        <v>0</v>
      </c>
      <c r="G148" s="13">
        <v>0</v>
      </c>
      <c r="H148" s="13">
        <v>17.337166666314999</v>
      </c>
      <c r="I148" s="13">
        <f t="shared" si="243"/>
        <v>0</v>
      </c>
      <c r="J148" s="13">
        <v>0</v>
      </c>
      <c r="K148" s="13">
        <v>0</v>
      </c>
      <c r="L148" s="13">
        <v>0</v>
      </c>
      <c r="M148" s="13">
        <v>0</v>
      </c>
      <c r="N148" s="13">
        <f t="shared" si="229"/>
        <v>-17.337166666314999</v>
      </c>
      <c r="O148" s="13">
        <f t="shared" si="230"/>
        <v>-100</v>
      </c>
      <c r="P148" s="13">
        <f t="shared" si="231"/>
        <v>0</v>
      </c>
      <c r="Q148" s="13">
        <f t="shared" si="232"/>
        <v>0</v>
      </c>
      <c r="R148" s="13">
        <f t="shared" si="233"/>
        <v>0</v>
      </c>
      <c r="S148" s="13">
        <f t="shared" si="234"/>
        <v>0</v>
      </c>
      <c r="T148" s="13">
        <f t="shared" si="235"/>
        <v>0</v>
      </c>
      <c r="U148" s="13">
        <f t="shared" si="236"/>
        <v>0</v>
      </c>
      <c r="V148" s="13">
        <f t="shared" si="237"/>
        <v>-17.337166666314999</v>
      </c>
      <c r="W148" s="13">
        <f t="shared" si="238"/>
        <v>-100</v>
      </c>
      <c r="X148" s="14" t="s">
        <v>23</v>
      </c>
    </row>
    <row r="149" spans="1:24" x14ac:dyDescent="0.25">
      <c r="A149" s="22" t="s">
        <v>115</v>
      </c>
      <c r="B149" s="23" t="s">
        <v>259</v>
      </c>
      <c r="C149" s="24" t="s">
        <v>260</v>
      </c>
      <c r="D149" s="13">
        <f t="shared" si="242"/>
        <v>2.2741200199999998</v>
      </c>
      <c r="E149" s="13">
        <v>0</v>
      </c>
      <c r="F149" s="13">
        <v>0</v>
      </c>
      <c r="G149" s="13">
        <v>0</v>
      </c>
      <c r="H149" s="13">
        <v>2.2741200199999998</v>
      </c>
      <c r="I149" s="13">
        <f t="shared" si="243"/>
        <v>0</v>
      </c>
      <c r="J149" s="13">
        <v>0</v>
      </c>
      <c r="K149" s="13">
        <v>0</v>
      </c>
      <c r="L149" s="13">
        <v>0</v>
      </c>
      <c r="M149" s="13">
        <v>0</v>
      </c>
      <c r="N149" s="13">
        <f t="shared" si="229"/>
        <v>-2.2741200199999998</v>
      </c>
      <c r="O149" s="13">
        <f t="shared" si="230"/>
        <v>-100</v>
      </c>
      <c r="P149" s="13">
        <f t="shared" si="231"/>
        <v>0</v>
      </c>
      <c r="Q149" s="13">
        <f t="shared" si="232"/>
        <v>0</v>
      </c>
      <c r="R149" s="13">
        <f t="shared" si="233"/>
        <v>0</v>
      </c>
      <c r="S149" s="13">
        <f t="shared" si="234"/>
        <v>0</v>
      </c>
      <c r="T149" s="13">
        <f t="shared" si="235"/>
        <v>0</v>
      </c>
      <c r="U149" s="13">
        <f t="shared" si="236"/>
        <v>0</v>
      </c>
      <c r="V149" s="13">
        <f t="shared" si="237"/>
        <v>-2.2741200199999998</v>
      </c>
      <c r="W149" s="13">
        <f t="shared" si="238"/>
        <v>-100</v>
      </c>
      <c r="X149" s="14" t="s">
        <v>23</v>
      </c>
    </row>
    <row r="150" spans="1:24" x14ac:dyDescent="0.25">
      <c r="A150" s="22" t="s">
        <v>115</v>
      </c>
      <c r="B150" s="23" t="s">
        <v>261</v>
      </c>
      <c r="C150" s="24" t="s">
        <v>262</v>
      </c>
      <c r="D150" s="13">
        <f t="shared" si="242"/>
        <v>1.6194249999999999</v>
      </c>
      <c r="E150" s="13">
        <v>0</v>
      </c>
      <c r="F150" s="13">
        <v>0</v>
      </c>
      <c r="G150" s="13">
        <v>0</v>
      </c>
      <c r="H150" s="13">
        <v>1.6194249999999999</v>
      </c>
      <c r="I150" s="13">
        <f t="shared" si="243"/>
        <v>0</v>
      </c>
      <c r="J150" s="13">
        <v>0</v>
      </c>
      <c r="K150" s="13">
        <v>0</v>
      </c>
      <c r="L150" s="13">
        <v>0</v>
      </c>
      <c r="M150" s="13">
        <v>0</v>
      </c>
      <c r="N150" s="13">
        <f t="shared" si="229"/>
        <v>-1.6194249999999999</v>
      </c>
      <c r="O150" s="13">
        <f t="shared" si="230"/>
        <v>-100</v>
      </c>
      <c r="P150" s="13">
        <f t="shared" si="231"/>
        <v>0</v>
      </c>
      <c r="Q150" s="13">
        <f t="shared" si="232"/>
        <v>0</v>
      </c>
      <c r="R150" s="13">
        <f t="shared" si="233"/>
        <v>0</v>
      </c>
      <c r="S150" s="13">
        <f t="shared" si="234"/>
        <v>0</v>
      </c>
      <c r="T150" s="13">
        <f t="shared" si="235"/>
        <v>0</v>
      </c>
      <c r="U150" s="13">
        <f t="shared" si="236"/>
        <v>0</v>
      </c>
      <c r="V150" s="13">
        <f t="shared" si="237"/>
        <v>-1.6194249999999999</v>
      </c>
      <c r="W150" s="13">
        <f t="shared" si="238"/>
        <v>-100</v>
      </c>
      <c r="X150" s="14" t="s">
        <v>23</v>
      </c>
    </row>
  </sheetData>
  <mergeCells count="14">
    <mergeCell ref="A13:A16"/>
    <mergeCell ref="B13:B16"/>
    <mergeCell ref="C13:C16"/>
    <mergeCell ref="D13:M13"/>
    <mergeCell ref="N13:W14"/>
    <mergeCell ref="X13:X16"/>
    <mergeCell ref="D14:M14"/>
    <mergeCell ref="D15:H15"/>
    <mergeCell ref="I15:M15"/>
    <mergeCell ref="N15:O15"/>
    <mergeCell ref="P15:Q15"/>
    <mergeCell ref="R15:S15"/>
    <mergeCell ref="T15:U15"/>
    <mergeCell ref="V15:W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11</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2023-11-03T02:22:14Z</dcterms:created>
  <dcterms:modified xsi:type="dcterms:W3CDTF">2025-11-13T18:46:01Z</dcterms:modified>
</cp:coreProperties>
</file>