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User\Desktop\I0331_1025902545767\"/>
    </mc:Choice>
  </mc:AlternateContent>
  <xr:revisionPtr revIDLastSave="0" documentId="13_ncr:1_{EAF0E6B5-4A0C-473A-AE18-5D9E2E159AE8}" xr6:coauthVersionLast="47" xr6:coauthVersionMax="47" xr10:uidLastSave="{00000000-0000-0000-0000-000000000000}"/>
  <bookViews>
    <workbookView xWindow="915" yWindow="2340" windowWidth="27885" windowHeight="13170" xr2:uid="{00000000-000D-0000-FFFF-FFFF00000000}"/>
  </bookViews>
  <sheets>
    <sheet name="Форма 5" sheetId="1" r:id="rId1"/>
  </sheets>
  <definedNames>
    <definedName name="_xlnm._FilterDatabase" localSheetId="0" hidden="1">'Форма 5'!$A$17:$AQ$87</definedName>
    <definedName name="Z_10BCABCA_7E50_45C2_9C65_626E10928158_.wvu.FilterData" localSheetId="0" hidden="1">'Форма 5'!$A$17:$AG$17</definedName>
    <definedName name="Z_18BF3726_8067_4CCD_BC27_EDDB41648F32_.wvu.FilterData" localSheetId="0" hidden="1">'Форма 5'!$A$17:$AG$17</definedName>
    <definedName name="Z_24BC595B_0233_4A09_910A_9DF66C221720_.wvu.FilterData" localSheetId="0" hidden="1">'Форма 5'!$A$17:$AG$17</definedName>
    <definedName name="Z_24BC595B_0233_4A09_910A_9DF66C221720_.wvu.PrintTitles" localSheetId="0" hidden="1">'Форма 5'!$13:$17</definedName>
    <definedName name="Z_6EE5F9FE_AA39_40D8_9C8C_57916BC320CA_.wvu.FilterData" localSheetId="0" hidden="1">'Форма 5'!$A$17:$AG$17</definedName>
    <definedName name="Z_979BA5E3_263C_42B9_880B_947F9BBA66F7_.wvu.FilterData" localSheetId="0" hidden="1">'Форма 5'!$B$17:$AG$17</definedName>
    <definedName name="Z_979BA5E3_263C_42B9_880B_947F9BBA66F7_.wvu.PrintTitles" localSheetId="0" hidden="1">'Форма 5'!$13:$17</definedName>
    <definedName name="Z_AC755598_4C94_4719_A847_10F64DBDD0D0_.wvu.FilterData" localSheetId="0" hidden="1">'Форма 5'!$A$17:$AG$17</definedName>
    <definedName name="Z_E80B9AA3_6798_46FD_AF04_22102AB55CEA_.wvu.FilterData" localSheetId="0" hidden="1">'Форма 5'!$B$17:$AG$17</definedName>
    <definedName name="Z_F1A860F0_39E1_4328_A6F7_A6E6717294EB_.wvu.FilterData" localSheetId="0" hidden="1">'Форма 5'!$B$17:$AG$17</definedName>
    <definedName name="Z_F1A860F0_39E1_4328_A6F7_A6E6717294EB_.wvu.PrintTitles" localSheetId="0" hidden="1">'Форма 5'!$13:$17</definedName>
    <definedName name="_xlnm.Print_Titles" localSheetId="0">'Форма 5'!$13:$17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1" l="1"/>
  <c r="Q19" i="1"/>
  <c r="R19" i="1"/>
  <c r="S19" i="1"/>
  <c r="T19" i="1"/>
  <c r="U19" i="1"/>
  <c r="V19" i="1"/>
  <c r="W19" i="1"/>
  <c r="P20" i="1"/>
  <c r="Q20" i="1"/>
  <c r="R20" i="1"/>
  <c r="S20" i="1"/>
  <c r="T20" i="1"/>
  <c r="U20" i="1"/>
  <c r="V20" i="1"/>
  <c r="W20" i="1"/>
  <c r="P21" i="1"/>
  <c r="Q21" i="1"/>
  <c r="R21" i="1"/>
  <c r="S21" i="1"/>
  <c r="T21" i="1"/>
  <c r="U21" i="1"/>
  <c r="V21" i="1"/>
  <c r="W21" i="1"/>
  <c r="P22" i="1"/>
  <c r="Q22" i="1"/>
  <c r="R22" i="1"/>
  <c r="S22" i="1"/>
  <c r="T22" i="1"/>
  <c r="U22" i="1"/>
  <c r="V22" i="1"/>
  <c r="W22" i="1"/>
  <c r="P23" i="1"/>
  <c r="Q23" i="1"/>
  <c r="R23" i="1"/>
  <c r="S23" i="1"/>
  <c r="T23" i="1"/>
  <c r="U23" i="1"/>
  <c r="V23" i="1"/>
  <c r="W23" i="1"/>
  <c r="P24" i="1"/>
  <c r="Q24" i="1"/>
  <c r="R24" i="1"/>
  <c r="S24" i="1"/>
  <c r="T24" i="1"/>
  <c r="U24" i="1"/>
  <c r="V24" i="1"/>
  <c r="W24" i="1"/>
  <c r="O24" i="1"/>
  <c r="O23" i="1"/>
  <c r="O22" i="1"/>
  <c r="O21" i="1"/>
  <c r="O20" i="1"/>
  <c r="O19" i="1"/>
  <c r="F19" i="1"/>
  <c r="G19" i="1"/>
  <c r="H19" i="1"/>
  <c r="I19" i="1"/>
  <c r="J19" i="1"/>
  <c r="K19" i="1"/>
  <c r="L19" i="1"/>
  <c r="M19" i="1"/>
  <c r="F20" i="1"/>
  <c r="G20" i="1"/>
  <c r="H20" i="1"/>
  <c r="I20" i="1"/>
  <c r="J20" i="1"/>
  <c r="K20" i="1"/>
  <c r="L20" i="1"/>
  <c r="M20" i="1"/>
  <c r="F21" i="1"/>
  <c r="G21" i="1"/>
  <c r="H21" i="1"/>
  <c r="I21" i="1"/>
  <c r="J21" i="1"/>
  <c r="K21" i="1"/>
  <c r="L21" i="1"/>
  <c r="M21" i="1"/>
  <c r="F22" i="1"/>
  <c r="G22" i="1"/>
  <c r="H22" i="1"/>
  <c r="I22" i="1"/>
  <c r="J22" i="1"/>
  <c r="K22" i="1"/>
  <c r="L22" i="1"/>
  <c r="M22" i="1"/>
  <c r="F23" i="1"/>
  <c r="G23" i="1"/>
  <c r="H23" i="1"/>
  <c r="I23" i="1"/>
  <c r="J23" i="1"/>
  <c r="K23" i="1"/>
  <c r="L23" i="1"/>
  <c r="M23" i="1"/>
  <c r="F24" i="1"/>
  <c r="G24" i="1"/>
  <c r="H24" i="1"/>
  <c r="I24" i="1"/>
  <c r="J24" i="1"/>
  <c r="K24" i="1"/>
  <c r="L24" i="1"/>
  <c r="M24" i="1"/>
  <c r="E22" i="1"/>
  <c r="E21" i="1"/>
  <c r="E20" i="1"/>
  <c r="E19" i="1"/>
  <c r="E23" i="1"/>
  <c r="E24" i="1"/>
  <c r="S31" i="1" l="1"/>
  <c r="O31" i="1"/>
  <c r="P35" i="1" l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O35" i="1"/>
  <c r="F35" i="1"/>
  <c r="G35" i="1"/>
  <c r="H35" i="1"/>
  <c r="I35" i="1"/>
  <c r="J35" i="1"/>
  <c r="K35" i="1"/>
  <c r="L35" i="1"/>
  <c r="M35" i="1"/>
  <c r="E35" i="1"/>
  <c r="AF74" i="1"/>
  <c r="AE74" i="1"/>
  <c r="AD74" i="1"/>
  <c r="AC74" i="1"/>
  <c r="AB74" i="1"/>
  <c r="AA74" i="1"/>
  <c r="Z74" i="1"/>
  <c r="Y74" i="1"/>
  <c r="X74" i="1"/>
  <c r="AF72" i="1"/>
  <c r="AE72" i="1"/>
  <c r="AD72" i="1"/>
  <c r="AC72" i="1"/>
  <c r="AB72" i="1"/>
  <c r="AA72" i="1"/>
  <c r="Z72" i="1"/>
  <c r="Y72" i="1"/>
  <c r="X72" i="1"/>
  <c r="AF70" i="1"/>
  <c r="AE70" i="1"/>
  <c r="AD70" i="1"/>
  <c r="AC70" i="1"/>
  <c r="AB70" i="1"/>
  <c r="AA70" i="1"/>
  <c r="Z70" i="1"/>
  <c r="Y70" i="1"/>
  <c r="X70" i="1"/>
  <c r="AF69" i="1"/>
  <c r="AE69" i="1"/>
  <c r="AD69" i="1"/>
  <c r="AC69" i="1"/>
  <c r="AB69" i="1"/>
  <c r="AA69" i="1"/>
  <c r="Z69" i="1"/>
  <c r="Y69" i="1"/>
  <c r="X69" i="1"/>
  <c r="AF64" i="1"/>
  <c r="AE64" i="1"/>
  <c r="AD64" i="1"/>
  <c r="AC64" i="1"/>
  <c r="AB64" i="1"/>
  <c r="AA64" i="1"/>
  <c r="Z64" i="1"/>
  <c r="Y64" i="1"/>
  <c r="X64" i="1"/>
  <c r="AF62" i="1"/>
  <c r="AE62" i="1"/>
  <c r="AD62" i="1"/>
  <c r="AC62" i="1"/>
  <c r="AB62" i="1"/>
  <c r="AA62" i="1"/>
  <c r="Z62" i="1"/>
  <c r="Y62" i="1"/>
  <c r="X62" i="1"/>
  <c r="AF61" i="1"/>
  <c r="AE61" i="1"/>
  <c r="AD61" i="1"/>
  <c r="AC61" i="1"/>
  <c r="AB61" i="1"/>
  <c r="AA61" i="1"/>
  <c r="Z61" i="1"/>
  <c r="Y61" i="1"/>
  <c r="X61" i="1"/>
  <c r="AF53" i="1"/>
  <c r="AE53" i="1"/>
  <c r="AD53" i="1"/>
  <c r="AC53" i="1"/>
  <c r="AB53" i="1"/>
  <c r="AA53" i="1"/>
  <c r="Z53" i="1"/>
  <c r="Y53" i="1"/>
  <c r="X53" i="1"/>
  <c r="AF52" i="1"/>
  <c r="AE52" i="1"/>
  <c r="AD52" i="1"/>
  <c r="AC52" i="1"/>
  <c r="AB52" i="1"/>
  <c r="AA52" i="1"/>
  <c r="Z52" i="1"/>
  <c r="Y52" i="1"/>
  <c r="X52" i="1"/>
  <c r="AF50" i="1"/>
  <c r="AE50" i="1"/>
  <c r="AD50" i="1"/>
  <c r="AC50" i="1"/>
  <c r="AB50" i="1"/>
  <c r="AA50" i="1"/>
  <c r="Z50" i="1"/>
  <c r="Y50" i="1"/>
  <c r="X50" i="1"/>
  <c r="AF41" i="1"/>
  <c r="AE41" i="1"/>
  <c r="AD41" i="1"/>
  <c r="AC41" i="1"/>
  <c r="AB41" i="1"/>
  <c r="AA41" i="1"/>
  <c r="Z41" i="1"/>
  <c r="Y41" i="1"/>
  <c r="X41" i="1"/>
  <c r="AF39" i="1"/>
  <c r="AE39" i="1"/>
  <c r="AD39" i="1"/>
  <c r="AC39" i="1"/>
  <c r="AB39" i="1"/>
  <c r="AA39" i="1"/>
  <c r="Z39" i="1"/>
  <c r="Y39" i="1"/>
  <c r="X39" i="1"/>
  <c r="AF38" i="1"/>
  <c r="AE38" i="1"/>
  <c r="AD38" i="1"/>
  <c r="AC38" i="1"/>
  <c r="AB38" i="1"/>
  <c r="AA38" i="1"/>
  <c r="Z38" i="1"/>
  <c r="Y38" i="1"/>
  <c r="X38" i="1"/>
  <c r="AF36" i="1"/>
  <c r="AE36" i="1"/>
  <c r="AD36" i="1"/>
  <c r="AC36" i="1"/>
  <c r="AB36" i="1"/>
  <c r="AA36" i="1"/>
  <c r="Z36" i="1"/>
  <c r="Y36" i="1"/>
  <c r="X36" i="1"/>
  <c r="X28" i="1" l="1"/>
  <c r="Y28" i="1"/>
  <c r="Z28" i="1"/>
  <c r="AA28" i="1"/>
  <c r="AB28" i="1"/>
  <c r="AC28" i="1"/>
  <c r="AD28" i="1"/>
  <c r="AE28" i="1"/>
  <c r="AF28" i="1"/>
  <c r="X29" i="1"/>
  <c r="Y29" i="1"/>
  <c r="Z29" i="1"/>
  <c r="AA29" i="1"/>
  <c r="AB29" i="1"/>
  <c r="AC29" i="1"/>
  <c r="AD29" i="1"/>
  <c r="AE29" i="1"/>
  <c r="AF29" i="1"/>
  <c r="X31" i="1"/>
  <c r="Y31" i="1"/>
  <c r="Z31" i="1"/>
  <c r="AA31" i="1"/>
  <c r="AB31" i="1"/>
  <c r="AC31" i="1"/>
  <c r="AD31" i="1"/>
  <c r="AE31" i="1"/>
  <c r="AF31" i="1"/>
  <c r="X45" i="1"/>
  <c r="Y45" i="1"/>
  <c r="Z45" i="1"/>
  <c r="AA45" i="1"/>
  <c r="AB45" i="1"/>
  <c r="AC45" i="1"/>
  <c r="AD45" i="1"/>
  <c r="AE45" i="1"/>
  <c r="AF45" i="1"/>
  <c r="X46" i="1"/>
  <c r="Y46" i="1"/>
  <c r="Z46" i="1"/>
  <c r="AA46" i="1"/>
  <c r="AB46" i="1"/>
  <c r="AC46" i="1"/>
  <c r="AD46" i="1"/>
  <c r="AE46" i="1"/>
  <c r="AF46" i="1"/>
  <c r="X47" i="1"/>
  <c r="Y47" i="1"/>
  <c r="Z47" i="1"/>
  <c r="AA47" i="1"/>
  <c r="AB47" i="1"/>
  <c r="AC47" i="1"/>
  <c r="AD47" i="1"/>
  <c r="AE47" i="1"/>
  <c r="AF47" i="1"/>
  <c r="X48" i="1"/>
  <c r="Y48" i="1"/>
  <c r="Z48" i="1"/>
  <c r="AA48" i="1"/>
  <c r="AB48" i="1"/>
  <c r="AC48" i="1"/>
  <c r="AD48" i="1"/>
  <c r="AE48" i="1"/>
  <c r="AF48" i="1"/>
  <c r="X49" i="1"/>
  <c r="Y49" i="1"/>
  <c r="Z49" i="1"/>
  <c r="AA49" i="1"/>
  <c r="AB49" i="1"/>
  <c r="AC49" i="1"/>
  <c r="AD49" i="1"/>
  <c r="AE49" i="1"/>
  <c r="AF49" i="1"/>
  <c r="X56" i="1"/>
  <c r="Y56" i="1"/>
  <c r="Z56" i="1"/>
  <c r="AA56" i="1"/>
  <c r="AB56" i="1"/>
  <c r="AC56" i="1"/>
  <c r="AD56" i="1"/>
  <c r="AE56" i="1"/>
  <c r="AF56" i="1"/>
  <c r="X57" i="1"/>
  <c r="Y57" i="1"/>
  <c r="Z57" i="1"/>
  <c r="AA57" i="1"/>
  <c r="AB57" i="1"/>
  <c r="AC57" i="1"/>
  <c r="AD57" i="1"/>
  <c r="AE57" i="1"/>
  <c r="AF57" i="1"/>
  <c r="X58" i="1"/>
  <c r="Y58" i="1"/>
  <c r="Z58" i="1"/>
  <c r="AA58" i="1"/>
  <c r="AB58" i="1"/>
  <c r="AC58" i="1"/>
  <c r="AD58" i="1"/>
  <c r="AE58" i="1"/>
  <c r="AF58" i="1"/>
  <c r="X59" i="1"/>
  <c r="Y59" i="1"/>
  <c r="Z59" i="1"/>
  <c r="AA59" i="1"/>
  <c r="AB59" i="1"/>
  <c r="AC59" i="1"/>
  <c r="AD59" i="1"/>
  <c r="AE59" i="1"/>
  <c r="AF59" i="1"/>
  <c r="X60" i="1"/>
  <c r="Y60" i="1"/>
  <c r="Z60" i="1"/>
  <c r="AA60" i="1"/>
  <c r="AB60" i="1"/>
  <c r="AC60" i="1"/>
  <c r="AD60" i="1"/>
  <c r="AE60" i="1"/>
  <c r="AF60" i="1"/>
  <c r="X77" i="1"/>
  <c r="Y77" i="1"/>
  <c r="Z77" i="1"/>
  <c r="AA77" i="1"/>
  <c r="AB77" i="1"/>
  <c r="AC77" i="1"/>
  <c r="AD77" i="1"/>
  <c r="AE77" i="1"/>
  <c r="AF77" i="1"/>
  <c r="X78" i="1"/>
  <c r="Y78" i="1"/>
  <c r="Z78" i="1"/>
  <c r="AA78" i="1"/>
  <c r="AB78" i="1"/>
  <c r="AC78" i="1"/>
  <c r="AD78" i="1"/>
  <c r="AE78" i="1"/>
  <c r="AF78" i="1"/>
  <c r="X79" i="1"/>
  <c r="Y79" i="1"/>
  <c r="Z79" i="1"/>
  <c r="AA79" i="1"/>
  <c r="AB79" i="1"/>
  <c r="AC79" i="1"/>
  <c r="AD79" i="1"/>
  <c r="AE79" i="1"/>
  <c r="AF79" i="1"/>
  <c r="X80" i="1"/>
  <c r="Y80" i="1"/>
  <c r="Z80" i="1"/>
  <c r="AA80" i="1"/>
  <c r="AB80" i="1"/>
  <c r="AC80" i="1"/>
  <c r="AD80" i="1"/>
  <c r="AE80" i="1"/>
  <c r="AF80" i="1"/>
  <c r="X81" i="1"/>
  <c r="Y81" i="1"/>
  <c r="Z81" i="1"/>
  <c r="AA81" i="1"/>
  <c r="AB81" i="1"/>
  <c r="AC81" i="1"/>
  <c r="AD81" i="1"/>
  <c r="AE81" i="1"/>
  <c r="AF81" i="1"/>
  <c r="X82" i="1"/>
  <c r="Y82" i="1"/>
  <c r="Z82" i="1"/>
  <c r="AA82" i="1"/>
  <c r="AB82" i="1"/>
  <c r="AC82" i="1"/>
  <c r="AD82" i="1"/>
  <c r="AE82" i="1"/>
  <c r="AF82" i="1"/>
  <c r="X83" i="1"/>
  <c r="Y83" i="1"/>
  <c r="Z83" i="1"/>
  <c r="AA83" i="1"/>
  <c r="AB83" i="1"/>
  <c r="AC83" i="1"/>
  <c r="AD83" i="1"/>
  <c r="AE83" i="1"/>
  <c r="AF83" i="1"/>
  <c r="X84" i="1"/>
  <c r="Y84" i="1"/>
  <c r="Z84" i="1"/>
  <c r="AA84" i="1"/>
  <c r="AB84" i="1"/>
  <c r="AC84" i="1"/>
  <c r="AD84" i="1"/>
  <c r="AE84" i="1"/>
  <c r="AF84" i="1"/>
  <c r="X85" i="1"/>
  <c r="Y85" i="1"/>
  <c r="Z85" i="1"/>
  <c r="AA85" i="1"/>
  <c r="AB85" i="1"/>
  <c r="AC85" i="1"/>
  <c r="AD85" i="1"/>
  <c r="AE85" i="1"/>
  <c r="AF85" i="1"/>
  <c r="X86" i="1"/>
  <c r="Y86" i="1"/>
  <c r="Z86" i="1"/>
  <c r="AA86" i="1"/>
  <c r="AB86" i="1"/>
  <c r="AC86" i="1"/>
  <c r="AD86" i="1"/>
  <c r="AE86" i="1"/>
  <c r="AF86" i="1"/>
  <c r="X87" i="1"/>
  <c r="Y87" i="1"/>
  <c r="Z87" i="1"/>
  <c r="AA87" i="1"/>
  <c r="AB87" i="1"/>
  <c r="AC87" i="1"/>
  <c r="AD87" i="1"/>
  <c r="AE87" i="1"/>
  <c r="AF87" i="1"/>
  <c r="W76" i="1"/>
  <c r="V76" i="1"/>
  <c r="U76" i="1"/>
  <c r="T76" i="1"/>
  <c r="S76" i="1"/>
  <c r="R76" i="1"/>
  <c r="Q76" i="1"/>
  <c r="P76" i="1"/>
  <c r="O76" i="1"/>
  <c r="M76" i="1"/>
  <c r="L76" i="1"/>
  <c r="K76" i="1"/>
  <c r="J76" i="1"/>
  <c r="I76" i="1"/>
  <c r="H76" i="1"/>
  <c r="G76" i="1"/>
  <c r="F76" i="1"/>
  <c r="E76" i="1"/>
  <c r="AB75" i="1"/>
  <c r="X75" i="1"/>
  <c r="AC75" i="1"/>
  <c r="Y75" i="1"/>
  <c r="AF75" i="1"/>
  <c r="AD75" i="1"/>
  <c r="Z75" i="1"/>
  <c r="AE73" i="1"/>
  <c r="X73" i="1"/>
  <c r="AB73" i="1"/>
  <c r="AA73" i="1"/>
  <c r="AF73" i="1"/>
  <c r="AD73" i="1"/>
  <c r="Z73" i="1"/>
  <c r="V71" i="1"/>
  <c r="U71" i="1"/>
  <c r="T71" i="1"/>
  <c r="R71" i="1"/>
  <c r="Q71" i="1"/>
  <c r="P71" i="1"/>
  <c r="M71" i="1"/>
  <c r="L71" i="1"/>
  <c r="I71" i="1"/>
  <c r="H71" i="1"/>
  <c r="E71" i="1"/>
  <c r="AE67" i="1"/>
  <c r="AA67" i="1"/>
  <c r="AF67" i="1"/>
  <c r="AD67" i="1"/>
  <c r="AC67" i="1"/>
  <c r="AB67" i="1"/>
  <c r="Z67" i="1"/>
  <c r="Y67" i="1"/>
  <c r="X67" i="1"/>
  <c r="AF66" i="1"/>
  <c r="AB66" i="1"/>
  <c r="X66" i="1"/>
  <c r="AE66" i="1"/>
  <c r="AD66" i="1"/>
  <c r="AC66" i="1"/>
  <c r="AA66" i="1"/>
  <c r="Z66" i="1"/>
  <c r="Y66" i="1"/>
  <c r="AC65" i="1"/>
  <c r="Y65" i="1"/>
  <c r="AF65" i="1"/>
  <c r="AE65" i="1"/>
  <c r="AD65" i="1"/>
  <c r="AB65" i="1"/>
  <c r="AA65" i="1"/>
  <c r="Z65" i="1"/>
  <c r="X65" i="1"/>
  <c r="AE63" i="1"/>
  <c r="AA63" i="1"/>
  <c r="AF63" i="1"/>
  <c r="AD63" i="1"/>
  <c r="AC63" i="1"/>
  <c r="AB63" i="1"/>
  <c r="Z63" i="1"/>
  <c r="Y63" i="1"/>
  <c r="X63" i="1"/>
  <c r="W55" i="1"/>
  <c r="V55" i="1"/>
  <c r="U55" i="1"/>
  <c r="T55" i="1"/>
  <c r="S55" i="1"/>
  <c r="R55" i="1"/>
  <c r="Q55" i="1"/>
  <c r="P55" i="1"/>
  <c r="O55" i="1"/>
  <c r="M55" i="1"/>
  <c r="L55" i="1"/>
  <c r="K55" i="1"/>
  <c r="J55" i="1"/>
  <c r="I55" i="1"/>
  <c r="H55" i="1"/>
  <c r="G55" i="1"/>
  <c r="F55" i="1"/>
  <c r="E55" i="1"/>
  <c r="W44" i="1"/>
  <c r="V44" i="1"/>
  <c r="U44" i="1"/>
  <c r="T44" i="1"/>
  <c r="S44" i="1"/>
  <c r="R44" i="1"/>
  <c r="Q44" i="1"/>
  <c r="P44" i="1"/>
  <c r="O44" i="1"/>
  <c r="M44" i="1"/>
  <c r="L44" i="1"/>
  <c r="K44" i="1"/>
  <c r="J44" i="1"/>
  <c r="I44" i="1"/>
  <c r="H44" i="1"/>
  <c r="G44" i="1"/>
  <c r="F44" i="1"/>
  <c r="E44" i="1"/>
  <c r="AF40" i="1"/>
  <c r="AE40" i="1"/>
  <c r="AB40" i="1"/>
  <c r="AA40" i="1"/>
  <c r="X40" i="1"/>
  <c r="AC40" i="1"/>
  <c r="Y40" i="1"/>
  <c r="AF37" i="1"/>
  <c r="AC37" i="1"/>
  <c r="AB37" i="1"/>
  <c r="Y37" i="1"/>
  <c r="X37" i="1"/>
  <c r="AE37" i="1"/>
  <c r="AD37" i="1"/>
  <c r="AA37" i="1"/>
  <c r="Z37" i="1"/>
  <c r="AF34" i="1"/>
  <c r="AC34" i="1"/>
  <c r="AB34" i="1"/>
  <c r="Y34" i="1"/>
  <c r="X34" i="1"/>
  <c r="AE34" i="1"/>
  <c r="AD34" i="1"/>
  <c r="AA34" i="1"/>
  <c r="Z34" i="1"/>
  <c r="AD33" i="1"/>
  <c r="AC33" i="1"/>
  <c r="Z33" i="1"/>
  <c r="Y33" i="1"/>
  <c r="W32" i="1"/>
  <c r="V32" i="1"/>
  <c r="S32" i="1"/>
  <c r="R32" i="1"/>
  <c r="O32" i="1"/>
  <c r="J32" i="1"/>
  <c r="F32" i="1"/>
  <c r="U32" i="1"/>
  <c r="T32" i="1"/>
  <c r="Q32" i="1"/>
  <c r="P32" i="1"/>
  <c r="L32" i="1"/>
  <c r="K32" i="1"/>
  <c r="H32" i="1"/>
  <c r="G32" i="1"/>
  <c r="W30" i="1"/>
  <c r="W27" i="1" s="1"/>
  <c r="V30" i="1"/>
  <c r="V27" i="1" s="1"/>
  <c r="U30" i="1"/>
  <c r="U27" i="1" s="1"/>
  <c r="T30" i="1"/>
  <c r="T27" i="1" s="1"/>
  <c r="S30" i="1"/>
  <c r="S27" i="1" s="1"/>
  <c r="R30" i="1"/>
  <c r="R27" i="1" s="1"/>
  <c r="Q30" i="1"/>
  <c r="Q27" i="1" s="1"/>
  <c r="P30" i="1"/>
  <c r="P27" i="1" s="1"/>
  <c r="O30" i="1"/>
  <c r="O27" i="1" s="1"/>
  <c r="M30" i="1"/>
  <c r="L30" i="1"/>
  <c r="L27" i="1" s="1"/>
  <c r="K30" i="1"/>
  <c r="J30" i="1"/>
  <c r="J27" i="1" s="1"/>
  <c r="I30" i="1"/>
  <c r="H30" i="1"/>
  <c r="H27" i="1" s="1"/>
  <c r="G30" i="1"/>
  <c r="G27" i="1" s="1"/>
  <c r="F30" i="1"/>
  <c r="E30" i="1"/>
  <c r="X44" i="1" l="1"/>
  <c r="AB44" i="1"/>
  <c r="AF44" i="1"/>
  <c r="Z23" i="1"/>
  <c r="AD23" i="1"/>
  <c r="AD30" i="1"/>
  <c r="V43" i="1"/>
  <c r="AA22" i="1"/>
  <c r="AE22" i="1"/>
  <c r="Z22" i="1"/>
  <c r="W43" i="1"/>
  <c r="L54" i="1"/>
  <c r="U54" i="1"/>
  <c r="F68" i="1"/>
  <c r="J68" i="1"/>
  <c r="AC68" i="1" s="1"/>
  <c r="O68" i="1"/>
  <c r="S68" i="1"/>
  <c r="W68" i="1"/>
  <c r="U68" i="1"/>
  <c r="Y32" i="1"/>
  <c r="G43" i="1"/>
  <c r="K43" i="1"/>
  <c r="P43" i="1"/>
  <c r="T43" i="1"/>
  <c r="I43" i="1"/>
  <c r="M43" i="1"/>
  <c r="AF43" i="1" s="1"/>
  <c r="R43" i="1"/>
  <c r="P68" i="1"/>
  <c r="T68" i="1"/>
  <c r="R68" i="1"/>
  <c r="AE24" i="1"/>
  <c r="AA27" i="1"/>
  <c r="H43" i="1"/>
  <c r="L43" i="1"/>
  <c r="Q43" i="1"/>
  <c r="U43" i="1"/>
  <c r="O43" i="1"/>
  <c r="Q51" i="1"/>
  <c r="U51" i="1"/>
  <c r="F43" i="1"/>
  <c r="Y43" i="1" s="1"/>
  <c r="V51" i="1"/>
  <c r="Q68" i="1"/>
  <c r="V26" i="1"/>
  <c r="R51" i="1"/>
  <c r="AA55" i="1"/>
  <c r="AE55" i="1"/>
  <c r="Q54" i="1"/>
  <c r="AA71" i="1"/>
  <c r="T54" i="1"/>
  <c r="Y23" i="1"/>
  <c r="AC23" i="1"/>
  <c r="S43" i="1"/>
  <c r="P54" i="1"/>
  <c r="Y22" i="1"/>
  <c r="Y24" i="1"/>
  <c r="M51" i="1"/>
  <c r="P51" i="1"/>
  <c r="T51" i="1"/>
  <c r="E54" i="1"/>
  <c r="X54" i="1" s="1"/>
  <c r="I54" i="1"/>
  <c r="M54" i="1"/>
  <c r="R54" i="1"/>
  <c r="V54" i="1"/>
  <c r="V68" i="1"/>
  <c r="T26" i="1"/>
  <c r="I68" i="1"/>
  <c r="AB68" i="1" s="1"/>
  <c r="Y76" i="1"/>
  <c r="AC76" i="1"/>
  <c r="O26" i="1"/>
  <c r="S26" i="1"/>
  <c r="W26" i="1"/>
  <c r="H51" i="1"/>
  <c r="AA51" i="1" s="1"/>
  <c r="G54" i="1"/>
  <c r="L68" i="1"/>
  <c r="AB22" i="1"/>
  <c r="X24" i="1"/>
  <c r="K27" i="1"/>
  <c r="AA23" i="1"/>
  <c r="AE23" i="1"/>
  <c r="AD32" i="1"/>
  <c r="AC32" i="1"/>
  <c r="J43" i="1"/>
  <c r="AC43" i="1" s="1"/>
  <c r="AC44" i="1"/>
  <c r="I51" i="1"/>
  <c r="F51" i="1"/>
  <c r="J51" i="1"/>
  <c r="O51" i="1"/>
  <c r="S51" i="1"/>
  <c r="W51" i="1"/>
  <c r="H54" i="1"/>
  <c r="O54" i="1"/>
  <c r="S54" i="1"/>
  <c r="W54" i="1"/>
  <c r="Z24" i="1"/>
  <c r="Y30" i="1"/>
  <c r="AC30" i="1"/>
  <c r="U26" i="1"/>
  <c r="E43" i="1"/>
  <c r="L51" i="1"/>
  <c r="AE51" i="1" s="1"/>
  <c r="K54" i="1"/>
  <c r="Z55" i="1"/>
  <c r="AD55" i="1"/>
  <c r="H68" i="1"/>
  <c r="AE71" i="1"/>
  <c r="Z76" i="1"/>
  <c r="AD76" i="1"/>
  <c r="X76" i="1"/>
  <c r="AF76" i="1"/>
  <c r="X23" i="1"/>
  <c r="AB23" i="1"/>
  <c r="AF23" i="1"/>
  <c r="P26" i="1"/>
  <c r="AA44" i="1"/>
  <c r="Y55" i="1"/>
  <c r="AC55" i="1"/>
  <c r="E68" i="1"/>
  <c r="X68" i="1" s="1"/>
  <c r="M68" i="1"/>
  <c r="AC24" i="1"/>
  <c r="F27" i="1"/>
  <c r="Y27" i="1" s="1"/>
  <c r="AD27" i="1"/>
  <c r="Z30" i="1"/>
  <c r="Y44" i="1"/>
  <c r="AE44" i="1"/>
  <c r="E51" i="1"/>
  <c r="AC27" i="1"/>
  <c r="S71" i="1"/>
  <c r="AB71" i="1" s="1"/>
  <c r="AA76" i="1"/>
  <c r="AE76" i="1"/>
  <c r="AB76" i="1"/>
  <c r="Z27" i="1"/>
  <c r="AE27" i="1"/>
  <c r="AA30" i="1"/>
  <c r="AE30" i="1"/>
  <c r="AE32" i="1"/>
  <c r="R26" i="1"/>
  <c r="E27" i="1"/>
  <c r="X30" i="1"/>
  <c r="I27" i="1"/>
  <c r="AB30" i="1"/>
  <c r="M27" i="1"/>
  <c r="AF30" i="1"/>
  <c r="Z32" i="1"/>
  <c r="Q26" i="1"/>
  <c r="J26" i="1"/>
  <c r="AA32" i="1"/>
  <c r="AA33" i="1"/>
  <c r="AE33" i="1"/>
  <c r="G26" i="1"/>
  <c r="E32" i="1"/>
  <c r="X32" i="1" s="1"/>
  <c r="X33" i="1"/>
  <c r="I32" i="1"/>
  <c r="AB32" i="1" s="1"/>
  <c r="AB33" i="1"/>
  <c r="M32" i="1"/>
  <c r="AF32" i="1" s="1"/>
  <c r="AF33" i="1"/>
  <c r="Z40" i="1"/>
  <c r="AD40" i="1"/>
  <c r="Z44" i="1"/>
  <c r="AD44" i="1"/>
  <c r="G51" i="1"/>
  <c r="Z51" i="1" s="1"/>
  <c r="K51" i="1"/>
  <c r="AD51" i="1" s="1"/>
  <c r="F54" i="1"/>
  <c r="J54" i="1"/>
  <c r="X55" i="1"/>
  <c r="AB55" i="1"/>
  <c r="AF55" i="1"/>
  <c r="G68" i="1"/>
  <c r="K68" i="1"/>
  <c r="AD68" i="1" s="1"/>
  <c r="F71" i="1"/>
  <c r="J71" i="1"/>
  <c r="AA75" i="1"/>
  <c r="AE75" i="1"/>
  <c r="G71" i="1"/>
  <c r="K71" i="1"/>
  <c r="W71" i="1"/>
  <c r="Y73" i="1"/>
  <c r="AC73" i="1"/>
  <c r="O71" i="1"/>
  <c r="X71" i="1" s="1"/>
  <c r="AD54" i="1" l="1"/>
  <c r="Y68" i="1"/>
  <c r="AF68" i="1"/>
  <c r="Y54" i="1"/>
  <c r="AF54" i="1"/>
  <c r="I42" i="1"/>
  <c r="P42" i="1"/>
  <c r="P25" i="1" s="1"/>
  <c r="Z43" i="1"/>
  <c r="AA43" i="1"/>
  <c r="X43" i="1"/>
  <c r="T42" i="1"/>
  <c r="AD24" i="1"/>
  <c r="AA68" i="1"/>
  <c r="R42" i="1"/>
  <c r="R25" i="1" s="1"/>
  <c r="AC54" i="1"/>
  <c r="E42" i="1"/>
  <c r="X51" i="1"/>
  <c r="AC51" i="1"/>
  <c r="K26" i="1"/>
  <c r="AD26" i="1" s="1"/>
  <c r="AF24" i="1"/>
  <c r="X22" i="1"/>
  <c r="AF22" i="1"/>
  <c r="Z54" i="1"/>
  <c r="AB43" i="1"/>
  <c r="U42" i="1"/>
  <c r="U25" i="1" s="1"/>
  <c r="AE68" i="1"/>
  <c r="AB54" i="1"/>
  <c r="M42" i="1"/>
  <c r="AA24" i="1"/>
  <c r="AE54" i="1"/>
  <c r="AD22" i="1"/>
  <c r="V42" i="1"/>
  <c r="V25" i="1" s="1"/>
  <c r="H42" i="1"/>
  <c r="S42" i="1"/>
  <c r="S25" i="1" s="1"/>
  <c r="L42" i="1"/>
  <c r="AE42" i="1" s="1"/>
  <c r="AF51" i="1"/>
  <c r="H26" i="1"/>
  <c r="AA26" i="1" s="1"/>
  <c r="M26" i="1"/>
  <c r="AE43" i="1"/>
  <c r="F26" i="1"/>
  <c r="Y26" i="1" s="1"/>
  <c r="Z68" i="1"/>
  <c r="AD43" i="1"/>
  <c r="L26" i="1"/>
  <c r="AE26" i="1" s="1"/>
  <c r="AB24" i="1"/>
  <c r="Q42" i="1"/>
  <c r="Q25" i="1" s="1"/>
  <c r="O42" i="1"/>
  <c r="O25" i="1" s="1"/>
  <c r="W42" i="1"/>
  <c r="W25" i="1" s="1"/>
  <c r="Y51" i="1"/>
  <c r="AC22" i="1"/>
  <c r="AA54" i="1"/>
  <c r="AB51" i="1"/>
  <c r="AD71" i="1"/>
  <c r="AD21" i="1"/>
  <c r="AC71" i="1"/>
  <c r="K42" i="1"/>
  <c r="Z26" i="1"/>
  <c r="AF27" i="1"/>
  <c r="E26" i="1"/>
  <c r="X27" i="1"/>
  <c r="T25" i="1"/>
  <c r="AF21" i="1"/>
  <c r="AA21" i="1"/>
  <c r="Z71" i="1"/>
  <c r="Z21" i="1"/>
  <c r="Y71" i="1"/>
  <c r="Y21" i="1"/>
  <c r="J42" i="1"/>
  <c r="J25" i="1" s="1"/>
  <c r="AF71" i="1"/>
  <c r="AE21" i="1"/>
  <c r="G42" i="1"/>
  <c r="G25" i="1" s="1"/>
  <c r="AC26" i="1"/>
  <c r="AB27" i="1"/>
  <c r="I26" i="1"/>
  <c r="AB21" i="1"/>
  <c r="F42" i="1"/>
  <c r="AA42" i="1" l="1"/>
  <c r="X42" i="1"/>
  <c r="K25" i="1"/>
  <c r="AD25" i="1" s="1"/>
  <c r="AF42" i="1"/>
  <c r="H25" i="1"/>
  <c r="AA25" i="1" s="1"/>
  <c r="AC25" i="1"/>
  <c r="AB42" i="1"/>
  <c r="S18" i="1"/>
  <c r="L25" i="1"/>
  <c r="AE25" i="1" s="1"/>
  <c r="X21" i="1"/>
  <c r="Z25" i="1"/>
  <c r="AC21" i="1"/>
  <c r="O18" i="1"/>
  <c r="U18" i="1"/>
  <c r="I25" i="1"/>
  <c r="AB25" i="1" s="1"/>
  <c r="AB26" i="1"/>
  <c r="AD42" i="1"/>
  <c r="Y42" i="1"/>
  <c r="X26" i="1"/>
  <c r="E25" i="1"/>
  <c r="X25" i="1" s="1"/>
  <c r="F25" i="1"/>
  <c r="Y25" i="1" s="1"/>
  <c r="Z42" i="1"/>
  <c r="AC42" i="1"/>
  <c r="Q18" i="1"/>
  <c r="AF26" i="1"/>
  <c r="M25" i="1"/>
  <c r="AF25" i="1" s="1"/>
  <c r="R18" i="1" l="1"/>
  <c r="AF20" i="1"/>
  <c r="V18" i="1"/>
  <c r="AC20" i="1"/>
  <c r="T18" i="1"/>
  <c r="AE20" i="1"/>
  <c r="Y20" i="1"/>
  <c r="AB20" i="1"/>
  <c r="AA20" i="1"/>
  <c r="X20" i="1"/>
  <c r="P18" i="1"/>
  <c r="AD20" i="1"/>
  <c r="Z20" i="1"/>
  <c r="W18" i="1"/>
  <c r="AC19" i="1"/>
  <c r="AF19" i="1"/>
  <c r="M18" i="1"/>
  <c r="J18" i="1"/>
  <c r="AC18" i="1" l="1"/>
  <c r="AF18" i="1"/>
  <c r="AA19" i="1"/>
  <c r="H18" i="1"/>
  <c r="AA18" i="1" s="1"/>
  <c r="AB19" i="1"/>
  <c r="I18" i="1"/>
  <c r="AB18" i="1" s="1"/>
  <c r="X19" i="1"/>
  <c r="E18" i="1"/>
  <c r="X18" i="1" s="1"/>
  <c r="Y19" i="1"/>
  <c r="F18" i="1"/>
  <c r="Y18" i="1" s="1"/>
  <c r="AE19" i="1"/>
  <c r="L18" i="1"/>
  <c r="AE18" i="1" s="1"/>
  <c r="G18" i="1"/>
  <c r="Z18" i="1" s="1"/>
  <c r="Z19" i="1"/>
  <c r="K18" i="1"/>
  <c r="AD18" i="1" s="1"/>
  <c r="AD19" i="1"/>
</calcChain>
</file>

<file path=xl/sharedStrings.xml><?xml version="1.0" encoding="utf-8"?>
<sst xmlns="http://schemas.openxmlformats.org/spreadsheetml/2006/main" count="564" uniqueCount="175">
  <si>
    <t>Приложение  № 5</t>
  </si>
  <si>
    <t>к приказу Минэнерго России</t>
  </si>
  <si>
    <t>от « 25 » апреля 2018 г. № 320</t>
  </si>
  <si>
    <t xml:space="preserve">Форма 5. Отчет об исполнении плана ввода объектов инвестиционной деятельности (мощностей)  в эксплуатацию 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</si>
  <si>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</si>
  <si>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</si>
  <si>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</si>
  <si>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</si>
  <si>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</si>
  <si>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</si>
  <si>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</si>
  <si>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</si>
  <si>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</si>
  <si>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</si>
  <si>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</si>
  <si>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</si>
  <si>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</si>
  <si>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</si>
  <si>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т.у.</t>
  </si>
  <si>
    <t>га</t>
  </si>
  <si>
    <t>шт.</t>
  </si>
  <si>
    <t>Дата ввода объекта, дд.мм.гггг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</si>
  <si>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</si>
  <si>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</si>
  <si>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</si>
  <si>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</si>
  <si>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</si>
  <si>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</si>
  <si>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</si>
  <si>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</si>
  <si>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</si>
  <si>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</si>
  <si>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</si>
  <si>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</si>
  <si>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</si>
  <si>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</si>
  <si>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</si>
  <si>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</si>
  <si>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</si>
  <si>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Пермский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</si>
  <si>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</si>
  <si>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</si>
  <si>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</si>
  <si>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</si>
  <si>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</si>
  <si>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</si>
  <si>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</si>
  <si>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</si>
  <si>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</si>
  <si>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</si>
  <si>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</si>
  <si>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</si>
  <si>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</si>
  <si>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</si>
  <si>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</si>
  <si>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</si>
  <si>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</si>
  <si>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</si>
  <si>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</si>
  <si>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</si>
  <si>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</si>
  <si>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</si>
  <si>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</si>
  <si>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</si>
  <si>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</si>
  <si>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</si>
  <si>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</si>
  <si>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</si>
  <si>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</si>
  <si>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</si>
  <si>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</si>
  <si>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</si>
  <si>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</si>
  <si>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</si>
  <si>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</si>
  <si>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</si>
  <si>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</si>
  <si>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</si>
  <si>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</si>
  <si>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</si>
  <si>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</si>
  <si>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</si>
  <si>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</si>
  <si>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</si>
  <si>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</si>
  <si>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</si>
  <si>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</si>
  <si>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</si>
  <si>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</si>
  <si>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</si>
  <si>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</si>
  <si>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</si>
  <si>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</si>
  <si>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</si>
  <si>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</si>
  <si>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</si>
  <si>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</si>
  <si>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</si>
  <si>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</si>
  <si>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</si>
  <si>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</si>
  <si>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</si>
  <si>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</si>
  <si>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</si>
  <si>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</si>
  <si>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</si>
  <si>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</si>
  <si>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</si>
  <si>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</si>
  <si>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</si>
  <si>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</si>
  <si>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</si>
  <si>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</si>
  <si>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</si>
  <si>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</si>
  <si>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</si>
  <si>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</si>
  <si>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</si>
  <si>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за 2023 год</t>
  </si>
  <si>
    <t>Год раскрытия информации: 2024 год</t>
  </si>
  <si>
    <t>Ввод объектов инвестиционной деятельности (мощностей) в эксплуатацию в 2023 году</t>
  </si>
  <si>
    <t>Отчет о реализации инвестиционной программы Пермского краевого государственного унитарного предприятия "Краевые электрические сети"</t>
  </si>
  <si>
    <t>Утвержденные плановые значения показателей приведены в соответствии с приказом Министерства тарифного регулирования и энергетики Пермского края № 46-02-41-31 от 31.10.2022 г.</t>
  </si>
  <si>
    <t>Новое строительство 2 КТП-П 10/0,4 кВ с приборами учета э\э, КЛ-10 кВ для электроснабжения объекта по адресу: г.Чернушка, ул. Шистерова, д.1 (2*630 кВА, 0,341 км, 1 шт)</t>
  </si>
  <si>
    <t>O_Ч1_ВП1</t>
  </si>
  <si>
    <t>Реконструкция I секции шин в РП№2, г. Чернушка, ул. Мира</t>
  </si>
  <si>
    <t>J_РП-01</t>
  </si>
  <si>
    <t>Реконструкция II секции шин в РП№2, г. Чернушка, ул. Мира</t>
  </si>
  <si>
    <t>J_РП-02</t>
  </si>
  <si>
    <t>Реконструкция ТП№81 (замена силового трансформатора ТМ-160 кВА на ТМГ-160 кВА), г. Чернушка, ул. Мира</t>
  </si>
  <si>
    <t>J_ТП-01</t>
  </si>
  <si>
    <t>Реконструкция ТП№72 (замена силового трансформатора №2 ТМ-320 кВА на ТМГ-400 кВА), г. Чернушка, ул. Ленина</t>
  </si>
  <si>
    <t>J_ТП-02</t>
  </si>
  <si>
    <t>Реконструкция КЛ 10 кВ фид.№29-10 кВ ПС "Чернушка" Аварийно-восстановительные работы</t>
  </si>
  <si>
    <t>O_Ч2_А</t>
  </si>
  <si>
    <t>Сервер</t>
  </si>
  <si>
    <t>J_С-01</t>
  </si>
  <si>
    <t>Програмное обеспечение Пирамида 2.0</t>
  </si>
  <si>
    <t>J_ПО-01</t>
  </si>
  <si>
    <t>Замена 1 ф (с материалом) приборов учета у которых вышел срок эксплуатации, закончился межповерочный интервал, которые вышли из строя</t>
  </si>
  <si>
    <t>J_За1ф-01</t>
  </si>
  <si>
    <t>Замена 3 ф (с материалом) приборов учета у которых вышел срок эксплуатации, закончился межповерочный интервал, которые вышли из строя</t>
  </si>
  <si>
    <t>J_За3ф-01</t>
  </si>
  <si>
    <t>Замена трансформаторов тока у которых вышел срок эксплуатации, закончился межповерочный интервал, которые вышли из строя</t>
  </si>
  <si>
    <t>J_ЗаТТ-01</t>
  </si>
  <si>
    <t>Приобретение грузового фургона с кузовом вагонного типа, разделенным на пятиместную кабину и грузовой отсек, габариты: 4865 х 1940 х 2284 мм, колёсная база: 2300 мм., дорожный просвет: 205 мм., 
снаряжённая масса: 2126 кг., тип двигателя: Р4, бензиновый, 4 шт</t>
  </si>
  <si>
    <t>O_К6_В1</t>
  </si>
  <si>
    <t>O_К6_В2</t>
  </si>
  <si>
    <t>Приобретение легкового транспортного средства, типа седан, МКП, 1,6 МТ, 87 л.с., 3 шт.</t>
  </si>
  <si>
    <t>O_К6_В3</t>
  </si>
  <si>
    <t>Приобретение аппарата для испытания диэлектриков типа "АИД-70М", 1 шт.</t>
  </si>
  <si>
    <t>O_К6_В4</t>
  </si>
  <si>
    <t>Приобретение Измельчителя дерева типа DH-50 на автомобильном прицепе, 1шт.</t>
  </si>
  <si>
    <t>O_К6_В5</t>
  </si>
  <si>
    <t>Приобретение клещей индукционных тип RIDGID SeekTech, 1 шт</t>
  </si>
  <si>
    <t>O_К6_В6</t>
  </si>
  <si>
    <t>Приобретение передатчика линейного типа RIDGID SeekTech ST-510, 1 шт</t>
  </si>
  <si>
    <t>O_К6_В7</t>
  </si>
  <si>
    <t>Приобретение полуприцепа ЧМЗАП 93853-038-БАК бортовой, коники по КМУ, ССУ1450-150мм, 1 шт.</t>
  </si>
  <si>
    <t>O_К6_В8</t>
  </si>
  <si>
    <t>Приобретение Рефлектометра цифрового "РЕЙС-205" с функцией моста, 1 шт</t>
  </si>
  <si>
    <t>O_К6_В9</t>
  </si>
  <si>
    <t>Приобретение Трассоискателя RIDGID SeekTech SR-20 с кейсом, 1 шт.</t>
  </si>
  <si>
    <t>O_К6_В10</t>
  </si>
  <si>
    <t>Приобретение МФУ лазерного типа Xerox DocuCentre SC2020 цветная печать, А3, цвет белый, 1 шт</t>
  </si>
  <si>
    <t>O_К6_В11</t>
  </si>
  <si>
    <t>Включение нового проекта по причине заключениядоговора ТП за пределами утверждения корректировки инвестиционной программы Предприятия</t>
  </si>
  <si>
    <t>Перенос реализации проекта в связи с пересмотром планов реконструкции сети с учетом комплексной реконструкции энерго узла</t>
  </si>
  <si>
    <t>Превышение стоимости реализации ИП связано с изменением стоимости оборудования длвы выполнения работ\</t>
  </si>
  <si>
    <t>Реалиация внеплановог проета в рамках устранени аварийного инцидента на ПС Чернушка (АРТН №14 от 03.11.2023)</t>
  </si>
  <si>
    <t>Пересмотр планов реализации по серверной инфраструктуре с учетом необходимости объединения серверной инфраструктуры в единое пространство</t>
  </si>
  <si>
    <t>Перенос планов реализации преокта в связи с изменением требвоаний к программному обеспечению и серверной инфаструктуре</t>
  </si>
  <si>
    <t>Отклонение от утвержденного плана вызвано корректировкой перечня объектов, по которые необходимо замена п.у.</t>
  </si>
  <si>
    <t>Отклонение от утвержденного плана вызвано корректировкой перечня объектов, по которые необходимо замена ТТ</t>
  </si>
  <si>
    <t>Реализация внепланового проекта в рамках регистрации нового обособленного подрзделения для цели обслуживаня эектросетевого хозяйства на территории Кунгуског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</si>
</sst>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0"/>
      <name val="Arial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7" fillId="0" borderId="0"/>
    <xf numFmtId="0" fontId="1" fillId="0" borderId="0"/>
    <xf numFmtId="164" fontId="3" fillId="0" borderId="0" applyFont="0" applyFill="0" applyBorder="0" applyAlignment="0" applyProtection="0"/>
    <xf numFmtId="0" fontId="9" fillId="0" borderId="0"/>
  </cellStyleXfs>
  <cellXfs count="45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1" fillId="0" borderId="0" xfId="1" applyFill="1"/>
    <xf numFmtId="0" fontId="5" fillId="0" borderId="0" xfId="1" applyFont="1" applyFill="1"/>
    <xf numFmtId="0" fontId="2" fillId="0" borderId="0" xfId="1" applyFont="1" applyFill="1" applyAlignment="1">
      <alignment horizontal="left"/>
    </xf>
    <xf numFmtId="0" fontId="6" fillId="0" borderId="0" xfId="1" applyFont="1" applyFill="1" applyAlignment="1">
      <alignment horizontal="right"/>
    </xf>
    <xf numFmtId="0" fontId="4" fillId="0" borderId="4" xfId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/>
    </xf>
    <xf numFmtId="49" fontId="3" fillId="0" borderId="4" xfId="4" applyNumberFormat="1" applyFont="1" applyFill="1" applyBorder="1" applyAlignment="1">
      <alignment horizontal="center" vertical="center" wrapText="1"/>
    </xf>
    <xf numFmtId="0" fontId="3" fillId="0" borderId="4" xfId="4" applyNumberFormat="1" applyFont="1" applyFill="1" applyBorder="1" applyAlignment="1">
      <alignment horizontal="left" vertical="center" wrapText="1"/>
    </xf>
    <xf numFmtId="0" fontId="3" fillId="0" borderId="4" xfId="4" applyNumberFormat="1" applyFont="1" applyFill="1" applyBorder="1" applyAlignment="1">
      <alignment horizontal="center" vertical="center" wrapText="1"/>
    </xf>
    <xf numFmtId="2" fontId="3" fillId="0" borderId="4" xfId="4" applyNumberFormat="1" applyFont="1" applyFill="1" applyBorder="1" applyAlignment="1">
      <alignment horizontal="center" vertical="center" wrapText="1"/>
    </xf>
    <xf numFmtId="4" fontId="3" fillId="0" borderId="4" xfId="4" applyNumberFormat="1" applyFont="1" applyFill="1" applyBorder="1" applyAlignment="1">
      <alignment horizontal="center" vertical="center" wrapText="1"/>
    </xf>
    <xf numFmtId="14" fontId="3" fillId="0" borderId="4" xfId="4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wrapText="1"/>
    </xf>
    <xf numFmtId="4" fontId="3" fillId="0" borderId="4" xfId="5" applyNumberFormat="1" applyFont="1" applyFill="1" applyBorder="1" applyAlignment="1">
      <alignment horizontal="center" vertical="center" wrapText="1"/>
    </xf>
    <xf numFmtId="14" fontId="3" fillId="0" borderId="4" xfId="5" applyNumberFormat="1" applyFont="1" applyFill="1" applyBorder="1" applyAlignment="1">
      <alignment horizontal="center" vertical="center" wrapText="1"/>
    </xf>
    <xf numFmtId="0" fontId="3" fillId="0" borderId="12" xfId="4" applyNumberFormat="1" applyFont="1" applyFill="1" applyBorder="1" applyAlignment="1">
      <alignment horizontal="center" vertical="center" wrapText="1"/>
    </xf>
    <xf numFmtId="49" fontId="3" fillId="0" borderId="12" xfId="4" applyNumberFormat="1" applyFont="1" applyFill="1" applyBorder="1" applyAlignment="1">
      <alignment horizontal="center" vertical="center" wrapText="1"/>
    </xf>
    <xf numFmtId="0" fontId="3" fillId="0" borderId="12" xfId="4" applyNumberFormat="1" applyFont="1" applyFill="1" applyBorder="1" applyAlignment="1">
      <alignment horizontal="left" vertical="center" wrapText="1"/>
    </xf>
    <xf numFmtId="4" fontId="3" fillId="0" borderId="12" xfId="5" applyNumberFormat="1" applyFont="1" applyFill="1" applyBorder="1" applyAlignment="1">
      <alignment horizontal="center" vertical="center" wrapText="1"/>
    </xf>
    <xf numFmtId="14" fontId="3" fillId="0" borderId="12" xfId="5" applyNumberFormat="1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center" vertical="center" wrapText="1"/>
    </xf>
    <xf numFmtId="0" fontId="3" fillId="0" borderId="4" xfId="4" applyFont="1" applyBorder="1" applyAlignment="1">
      <alignment horizontal="left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 wrapText="1"/>
    </xf>
    <xf numFmtId="2" fontId="3" fillId="0" borderId="4" xfId="4" applyNumberFormat="1" applyFont="1" applyBorder="1" applyAlignment="1">
      <alignment horizontal="center" vertical="center" wrapText="1"/>
    </xf>
    <xf numFmtId="4" fontId="3" fillId="0" borderId="4" xfId="4" applyNumberFormat="1" applyFont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0 13" xfId="1" xr:uid="{00000000-0005-0000-0000-000001000000}"/>
    <cellStyle name="Обычный 2" xfId="6" xr:uid="{46B52AE6-1520-462E-A4D8-3AF22A91D597}"/>
    <cellStyle name="Обычный 3 2 5 6" xfId="2" xr:uid="{00000000-0005-0000-0000-000002000000}"/>
    <cellStyle name="Обычный 5" xfId="3" xr:uid="{00000000-0005-0000-0000-000003000000}"/>
    <cellStyle name="Обычный 7" xfId="4" xr:uid="{00000000-0005-0000-0000-000004000000}"/>
    <cellStyle name="Финансовый 4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3">
    <tabColor rgb="FF92D050"/>
    <pageSetUpPr fitToPage="1"/>
  </sheetPr>
  <dimension ref="A1:AG87"/>
  <sheetViews>
    <sheetView showGridLines="0" tabSelected="1" zoomScale="55" zoomScaleNormal="55" workbookViewId="0">
      <pane xSplit="4" ySplit="17" topLeftCell="I18" activePane="bottomRight" state="frozen"/>
      <selection pane="topRight" activeCell="E1" sqref="E1"/>
      <selection pane="bottomLeft" activeCell="A18" sqref="A18"/>
      <selection pane="bottomRight"/>
    </sheetView>
  </sheetViews>
  <sheetFormatPr defaultRowHeight="15" customHeight="1" x14ac:dyDescent="0.3"/>
  <cols>
    <col min="1" max="1" width="13.85546875" style="1" customWidth="1"/>
    <col min="2" max="2" width="75.85546875" style="2" customWidth="1"/>
    <col min="3" max="3" width="20" style="1" customWidth="1"/>
    <col min="4" max="4" width="41.42578125" style="1" customWidth="1"/>
    <col min="5" max="5" width="14.5703125" style="1" customWidth="1"/>
    <col min="6" max="6" width="18.85546875" style="1" customWidth="1"/>
    <col min="7" max="9" width="14.5703125" style="1" customWidth="1"/>
    <col min="10" max="10" width="15.42578125" style="1" customWidth="1"/>
    <col min="11" max="15" width="14.5703125" style="1" customWidth="1"/>
    <col min="16" max="16" width="13.7109375" style="1" customWidth="1"/>
    <col min="17" max="19" width="14.5703125" style="1" customWidth="1"/>
    <col min="20" max="20" width="14.42578125" style="1" customWidth="1"/>
    <col min="21" max="32" width="14.5703125" style="1" customWidth="1"/>
    <col min="33" max="33" width="64.42578125" style="1" customWidth="1"/>
    <col min="34" max="43" width="15.7109375" style="1" customWidth="1"/>
    <col min="44" max="16384" width="9.140625" style="1"/>
  </cols>
  <sheetData>
    <row r="1" spans="1:33" ht="15" customHeight="1" x14ac:dyDescent="0.3">
      <c r="AG1" s="3" t="s">
        <v>0</v>
      </c>
    </row>
    <row r="2" spans="1:33" ht="15" customHeight="1" x14ac:dyDescent="0.3">
      <c r="AG2" s="4" t="s">
        <v>1</v>
      </c>
    </row>
    <row r="3" spans="1:33" ht="15" customHeight="1" x14ac:dyDescent="0.3">
      <c r="AG3" s="4" t="s">
        <v>2</v>
      </c>
    </row>
    <row r="4" spans="1:33" ht="15" customHeight="1" x14ac:dyDescent="0.3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</row>
    <row r="5" spans="1:33" ht="15" customHeight="1" x14ac:dyDescent="0.3">
      <c r="A5" s="42" t="s">
        <v>118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5" customHeight="1" x14ac:dyDescent="0.3">
      <c r="N6" s="5"/>
      <c r="O6" s="5"/>
      <c r="P6" s="5"/>
      <c r="Q6" s="5"/>
      <c r="R6" s="5"/>
      <c r="S6" s="5"/>
      <c r="T6" s="5"/>
      <c r="U6" s="5"/>
      <c r="V6" s="5"/>
      <c r="W6" s="5"/>
    </row>
    <row r="7" spans="1:33" ht="15" customHeight="1" x14ac:dyDescent="0.3">
      <c r="A7" s="42" t="s">
        <v>121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</row>
    <row r="8" spans="1:33" ht="15" customHeight="1" x14ac:dyDescent="0.3">
      <c r="N8" s="5"/>
      <c r="O8" s="5"/>
      <c r="P8" s="5"/>
      <c r="Q8" s="5"/>
      <c r="R8" s="5"/>
      <c r="S8" s="5"/>
      <c r="T8" s="5"/>
      <c r="U8" s="5"/>
      <c r="V8" s="5"/>
      <c r="W8" s="5"/>
      <c r="AG8" s="6"/>
    </row>
    <row r="9" spans="1:33" ht="15" customHeight="1" x14ac:dyDescent="0.3">
      <c r="A9" s="42" t="s">
        <v>119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</row>
    <row r="10" spans="1:33" ht="15" customHeight="1" x14ac:dyDescent="0.3">
      <c r="A10" s="7"/>
      <c r="AG10" s="8"/>
    </row>
    <row r="11" spans="1:33" ht="15" customHeight="1" x14ac:dyDescent="0.3">
      <c r="A11" s="42" t="s">
        <v>122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</row>
    <row r="12" spans="1:33" s="5" customFormat="1" ht="15" customHeight="1" x14ac:dyDescent="0.25"/>
    <row r="13" spans="1:33" ht="26.25" customHeight="1" x14ac:dyDescent="0.3">
      <c r="A13" s="33" t="s">
        <v>4</v>
      </c>
      <c r="B13" s="33" t="s">
        <v>5</v>
      </c>
      <c r="C13" s="33" t="s">
        <v>6</v>
      </c>
      <c r="D13" s="33" t="s">
        <v>7</v>
      </c>
      <c r="E13" s="43" t="s">
        <v>120</v>
      </c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32" t="s">
        <v>8</v>
      </c>
      <c r="Y13" s="32"/>
      <c r="Z13" s="32"/>
      <c r="AA13" s="32"/>
      <c r="AB13" s="32"/>
      <c r="AC13" s="32"/>
      <c r="AD13" s="32"/>
      <c r="AE13" s="32"/>
      <c r="AF13" s="32"/>
      <c r="AG13" s="33" t="s">
        <v>9</v>
      </c>
    </row>
    <row r="14" spans="1:33" ht="15" customHeight="1" x14ac:dyDescent="0.3">
      <c r="A14" s="34"/>
      <c r="B14" s="34"/>
      <c r="C14" s="34"/>
      <c r="D14" s="34"/>
      <c r="E14" s="36" t="s">
        <v>10</v>
      </c>
      <c r="F14" s="37"/>
      <c r="G14" s="37"/>
      <c r="H14" s="37"/>
      <c r="I14" s="37"/>
      <c r="J14" s="37"/>
      <c r="K14" s="37"/>
      <c r="L14" s="37"/>
      <c r="M14" s="38"/>
      <c r="N14" s="36" t="s">
        <v>11</v>
      </c>
      <c r="O14" s="37"/>
      <c r="P14" s="37"/>
      <c r="Q14" s="37"/>
      <c r="R14" s="37"/>
      <c r="S14" s="37"/>
      <c r="T14" s="37"/>
      <c r="U14" s="37"/>
      <c r="V14" s="37"/>
      <c r="W14" s="38"/>
      <c r="X14" s="32"/>
      <c r="Y14" s="32"/>
      <c r="Z14" s="32"/>
      <c r="AA14" s="32"/>
      <c r="AB14" s="32"/>
      <c r="AC14" s="32"/>
      <c r="AD14" s="32"/>
      <c r="AE14" s="32"/>
      <c r="AF14" s="32"/>
      <c r="AG14" s="34"/>
    </row>
    <row r="15" spans="1:33" ht="15" customHeight="1" x14ac:dyDescent="0.3">
      <c r="A15" s="34"/>
      <c r="B15" s="34"/>
      <c r="C15" s="34"/>
      <c r="D15" s="34"/>
      <c r="E15" s="39"/>
      <c r="F15" s="40"/>
      <c r="G15" s="40"/>
      <c r="H15" s="40"/>
      <c r="I15" s="40"/>
      <c r="J15" s="40"/>
      <c r="K15" s="40"/>
      <c r="L15" s="40"/>
      <c r="M15" s="41"/>
      <c r="N15" s="39"/>
      <c r="O15" s="40"/>
      <c r="P15" s="40"/>
      <c r="Q15" s="40"/>
      <c r="R15" s="40"/>
      <c r="S15" s="40"/>
      <c r="T15" s="40"/>
      <c r="U15" s="40"/>
      <c r="V15" s="40"/>
      <c r="W15" s="41"/>
      <c r="X15" s="32"/>
      <c r="Y15" s="32"/>
      <c r="Z15" s="32"/>
      <c r="AA15" s="32"/>
      <c r="AB15" s="32"/>
      <c r="AC15" s="32"/>
      <c r="AD15" s="32"/>
      <c r="AE15" s="32"/>
      <c r="AF15" s="32"/>
      <c r="AG15" s="34"/>
    </row>
    <row r="16" spans="1:33" ht="70.5" customHeight="1" x14ac:dyDescent="0.3">
      <c r="A16" s="35"/>
      <c r="B16" s="35"/>
      <c r="C16" s="35"/>
      <c r="D16" s="35"/>
      <c r="E16" s="9" t="s">
        <v>12</v>
      </c>
      <c r="F16" s="9" t="s">
        <v>13</v>
      </c>
      <c r="G16" s="9" t="s">
        <v>14</v>
      </c>
      <c r="H16" s="9" t="s">
        <v>15</v>
      </c>
      <c r="I16" s="9" t="s">
        <v>16</v>
      </c>
      <c r="J16" s="9" t="s">
        <v>17</v>
      </c>
      <c r="K16" s="9" t="s">
        <v>18</v>
      </c>
      <c r="L16" s="9" t="s">
        <v>19</v>
      </c>
      <c r="M16" s="9" t="s">
        <v>20</v>
      </c>
      <c r="N16" s="10" t="s">
        <v>21</v>
      </c>
      <c r="O16" s="9" t="s">
        <v>12</v>
      </c>
      <c r="P16" s="9" t="s">
        <v>13</v>
      </c>
      <c r="Q16" s="9" t="s">
        <v>14</v>
      </c>
      <c r="R16" s="9" t="s">
        <v>15</v>
      </c>
      <c r="S16" s="9" t="s">
        <v>16</v>
      </c>
      <c r="T16" s="9" t="s">
        <v>17</v>
      </c>
      <c r="U16" s="9" t="s">
        <v>18</v>
      </c>
      <c r="V16" s="9" t="s">
        <v>19</v>
      </c>
      <c r="W16" s="9" t="s">
        <v>20</v>
      </c>
      <c r="X16" s="9" t="s">
        <v>12</v>
      </c>
      <c r="Y16" s="9" t="s">
        <v>13</v>
      </c>
      <c r="Z16" s="9" t="s">
        <v>14</v>
      </c>
      <c r="AA16" s="9" t="s">
        <v>15</v>
      </c>
      <c r="AB16" s="9" t="s">
        <v>16</v>
      </c>
      <c r="AC16" s="9" t="s">
        <v>17</v>
      </c>
      <c r="AD16" s="9" t="s">
        <v>18</v>
      </c>
      <c r="AE16" s="9" t="s">
        <v>19</v>
      </c>
      <c r="AF16" s="9" t="s">
        <v>20</v>
      </c>
      <c r="AG16" s="35"/>
    </row>
    <row r="17" spans="1:33" ht="15" customHeight="1" x14ac:dyDescent="0.3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  <c r="N17" s="11">
        <v>14</v>
      </c>
      <c r="O17" s="11">
        <v>15</v>
      </c>
      <c r="P17" s="11">
        <v>16</v>
      </c>
      <c r="Q17" s="11">
        <v>17</v>
      </c>
      <c r="R17" s="11">
        <v>18</v>
      </c>
      <c r="S17" s="11">
        <v>19</v>
      </c>
      <c r="T17" s="11">
        <v>20</v>
      </c>
      <c r="U17" s="11">
        <v>21</v>
      </c>
      <c r="V17" s="11">
        <v>22</v>
      </c>
      <c r="W17" s="11">
        <v>23</v>
      </c>
      <c r="X17" s="11">
        <v>24</v>
      </c>
      <c r="Y17" s="11">
        <v>25</v>
      </c>
      <c r="Z17" s="11">
        <v>26</v>
      </c>
      <c r="AA17" s="11">
        <v>27</v>
      </c>
      <c r="AB17" s="11">
        <v>28</v>
      </c>
      <c r="AC17" s="11">
        <v>29</v>
      </c>
      <c r="AD17" s="11">
        <v>30</v>
      </c>
      <c r="AE17" s="11">
        <v>31</v>
      </c>
      <c r="AF17" s="11">
        <v>32</v>
      </c>
      <c r="AG17" s="11">
        <v>33</v>
      </c>
    </row>
    <row r="18" spans="1:33" s="18" customFormat="1" ht="18.75" x14ac:dyDescent="0.3">
      <c r="A18" s="12" t="s">
        <v>22</v>
      </c>
      <c r="B18" s="13" t="s">
        <v>23</v>
      </c>
      <c r="C18" s="14" t="s">
        <v>24</v>
      </c>
      <c r="D18" s="15" t="s">
        <v>25</v>
      </c>
      <c r="E18" s="16">
        <f t="shared" ref="E18:M18" si="0">SUM(E19:E24)</f>
        <v>96.610000000000014</v>
      </c>
      <c r="F18" s="16">
        <f t="shared" si="0"/>
        <v>0</v>
      </c>
      <c r="G18" s="16">
        <f t="shared" si="0"/>
        <v>416.74499999999995</v>
      </c>
      <c r="H18" s="16">
        <f t="shared" si="0"/>
        <v>0</v>
      </c>
      <c r="I18" s="16">
        <f t="shared" si="0"/>
        <v>0</v>
      </c>
      <c r="J18" s="16">
        <f t="shared" si="0"/>
        <v>0</v>
      </c>
      <c r="K18" s="16">
        <f t="shared" si="0"/>
        <v>377</v>
      </c>
      <c r="L18" s="16">
        <f t="shared" si="0"/>
        <v>0</v>
      </c>
      <c r="M18" s="16">
        <f t="shared" si="0"/>
        <v>0</v>
      </c>
      <c r="N18" s="17" t="s">
        <v>25</v>
      </c>
      <c r="O18" s="16">
        <f t="shared" ref="O18:W18" si="1">SUM(O19:O24)</f>
        <v>1.9200000000000002</v>
      </c>
      <c r="P18" s="16">
        <f t="shared" si="1"/>
        <v>0</v>
      </c>
      <c r="Q18" s="16">
        <f t="shared" si="1"/>
        <v>3.59</v>
      </c>
      <c r="R18" s="16">
        <f t="shared" si="1"/>
        <v>0</v>
      </c>
      <c r="S18" s="16">
        <f t="shared" si="1"/>
        <v>0.48100000000000004</v>
      </c>
      <c r="T18" s="16">
        <f t="shared" si="1"/>
        <v>0</v>
      </c>
      <c r="U18" s="16">
        <f t="shared" si="1"/>
        <v>332</v>
      </c>
      <c r="V18" s="16">
        <f t="shared" si="1"/>
        <v>0</v>
      </c>
      <c r="W18" s="16">
        <f t="shared" si="1"/>
        <v>30</v>
      </c>
      <c r="X18" s="16">
        <f t="shared" ref="X18:AF29" si="2">IF(E18="нд","нд",N(O18)-N(E18))</f>
        <v>-94.690000000000012</v>
      </c>
      <c r="Y18" s="16">
        <f t="shared" si="2"/>
        <v>0</v>
      </c>
      <c r="Z18" s="16">
        <f t="shared" si="2"/>
        <v>-413.15499999999997</v>
      </c>
      <c r="AA18" s="16">
        <f t="shared" si="2"/>
        <v>0</v>
      </c>
      <c r="AB18" s="16">
        <f t="shared" si="2"/>
        <v>0.48100000000000004</v>
      </c>
      <c r="AC18" s="16">
        <f t="shared" si="2"/>
        <v>0</v>
      </c>
      <c r="AD18" s="16">
        <f t="shared" si="2"/>
        <v>-45</v>
      </c>
      <c r="AE18" s="16">
        <f t="shared" si="2"/>
        <v>0</v>
      </c>
      <c r="AF18" s="16">
        <f t="shared" si="2"/>
        <v>30</v>
      </c>
      <c r="AG18" s="30" t="s">
        <v>25</v>
      </c>
    </row>
    <row r="19" spans="1:33" s="18" customFormat="1" ht="18.75" x14ac:dyDescent="0.3">
      <c r="A19" s="12" t="s">
        <v>26</v>
      </c>
      <c r="B19" s="13" t="s">
        <v>27</v>
      </c>
      <c r="C19" s="14" t="s">
        <v>24</v>
      </c>
      <c r="D19" s="15" t="s">
        <v>25</v>
      </c>
      <c r="E19" s="16">
        <f>SUM(E26)</f>
        <v>96.050000000000011</v>
      </c>
      <c r="F19" s="16">
        <f t="shared" ref="F19:M19" si="3">SUM(F26)</f>
        <v>0</v>
      </c>
      <c r="G19" s="16">
        <f t="shared" si="3"/>
        <v>416.74499999999995</v>
      </c>
      <c r="H19" s="16">
        <f t="shared" si="3"/>
        <v>0</v>
      </c>
      <c r="I19" s="16">
        <f t="shared" si="3"/>
        <v>0</v>
      </c>
      <c r="J19" s="16">
        <f t="shared" si="3"/>
        <v>0</v>
      </c>
      <c r="K19" s="16">
        <f t="shared" si="3"/>
        <v>0</v>
      </c>
      <c r="L19" s="16">
        <f t="shared" si="3"/>
        <v>0</v>
      </c>
      <c r="M19" s="16">
        <f t="shared" si="3"/>
        <v>0</v>
      </c>
      <c r="N19" s="17" t="s">
        <v>25</v>
      </c>
      <c r="O19" s="16">
        <f t="shared" ref="O19:W19" si="4">SUM(O26)</f>
        <v>1.36</v>
      </c>
      <c r="P19" s="16">
        <f t="shared" si="4"/>
        <v>0</v>
      </c>
      <c r="Q19" s="16">
        <f t="shared" si="4"/>
        <v>3.59</v>
      </c>
      <c r="R19" s="16">
        <f t="shared" si="4"/>
        <v>0</v>
      </c>
      <c r="S19" s="16">
        <f t="shared" si="4"/>
        <v>0.34100000000000003</v>
      </c>
      <c r="T19" s="16">
        <f t="shared" si="4"/>
        <v>0</v>
      </c>
      <c r="U19" s="16">
        <f t="shared" si="4"/>
        <v>51</v>
      </c>
      <c r="V19" s="16">
        <f t="shared" si="4"/>
        <v>0</v>
      </c>
      <c r="W19" s="16">
        <f t="shared" si="4"/>
        <v>0</v>
      </c>
      <c r="X19" s="16">
        <f t="shared" si="2"/>
        <v>-94.690000000000012</v>
      </c>
      <c r="Y19" s="16">
        <f t="shared" si="2"/>
        <v>0</v>
      </c>
      <c r="Z19" s="16">
        <f t="shared" si="2"/>
        <v>-413.15499999999997</v>
      </c>
      <c r="AA19" s="16">
        <f t="shared" si="2"/>
        <v>0</v>
      </c>
      <c r="AB19" s="16">
        <f t="shared" si="2"/>
        <v>0.34100000000000003</v>
      </c>
      <c r="AC19" s="16">
        <f t="shared" si="2"/>
        <v>0</v>
      </c>
      <c r="AD19" s="16">
        <f t="shared" si="2"/>
        <v>51</v>
      </c>
      <c r="AE19" s="16">
        <f t="shared" si="2"/>
        <v>0</v>
      </c>
      <c r="AF19" s="16">
        <f t="shared" si="2"/>
        <v>0</v>
      </c>
      <c r="AG19" s="30" t="s">
        <v>25</v>
      </c>
    </row>
    <row r="20" spans="1:33" s="18" customFormat="1" ht="18.75" x14ac:dyDescent="0.3">
      <c r="A20" s="12" t="s">
        <v>28</v>
      </c>
      <c r="B20" s="13" t="s">
        <v>29</v>
      </c>
      <c r="C20" s="14" t="s">
        <v>24</v>
      </c>
      <c r="D20" s="15" t="s">
        <v>25</v>
      </c>
      <c r="E20" s="16">
        <f>SUM(E42)</f>
        <v>0.56000000000000005</v>
      </c>
      <c r="F20" s="16">
        <f t="shared" ref="F20:M20" si="5">SUM(F42)</f>
        <v>0</v>
      </c>
      <c r="G20" s="16">
        <f t="shared" si="5"/>
        <v>0</v>
      </c>
      <c r="H20" s="16">
        <f t="shared" si="5"/>
        <v>0</v>
      </c>
      <c r="I20" s="16">
        <f t="shared" si="5"/>
        <v>0</v>
      </c>
      <c r="J20" s="16">
        <f t="shared" si="5"/>
        <v>0</v>
      </c>
      <c r="K20" s="16">
        <f t="shared" si="5"/>
        <v>377</v>
      </c>
      <c r="L20" s="16">
        <f t="shared" si="5"/>
        <v>0</v>
      </c>
      <c r="M20" s="16">
        <f t="shared" si="5"/>
        <v>0</v>
      </c>
      <c r="N20" s="17" t="s">
        <v>25</v>
      </c>
      <c r="O20" s="16">
        <f t="shared" ref="O20:W20" si="6">SUM(O42)</f>
        <v>0.56000000000000005</v>
      </c>
      <c r="P20" s="16">
        <f t="shared" si="6"/>
        <v>0</v>
      </c>
      <c r="Q20" s="16">
        <f t="shared" si="6"/>
        <v>0</v>
      </c>
      <c r="R20" s="16">
        <f t="shared" si="6"/>
        <v>0</v>
      </c>
      <c r="S20" s="16">
        <f t="shared" si="6"/>
        <v>0.14000000000000001</v>
      </c>
      <c r="T20" s="16">
        <f t="shared" si="6"/>
        <v>0</v>
      </c>
      <c r="U20" s="16">
        <f t="shared" si="6"/>
        <v>281</v>
      </c>
      <c r="V20" s="16">
        <f t="shared" si="6"/>
        <v>0</v>
      </c>
      <c r="W20" s="16">
        <f t="shared" si="6"/>
        <v>11</v>
      </c>
      <c r="X20" s="16">
        <f t="shared" si="2"/>
        <v>0</v>
      </c>
      <c r="Y20" s="16">
        <f t="shared" si="2"/>
        <v>0</v>
      </c>
      <c r="Z20" s="16">
        <f t="shared" si="2"/>
        <v>0</v>
      </c>
      <c r="AA20" s="16">
        <f t="shared" si="2"/>
        <v>0</v>
      </c>
      <c r="AB20" s="16">
        <f t="shared" si="2"/>
        <v>0.14000000000000001</v>
      </c>
      <c r="AC20" s="16">
        <f t="shared" si="2"/>
        <v>0</v>
      </c>
      <c r="AD20" s="16">
        <f t="shared" si="2"/>
        <v>-96</v>
      </c>
      <c r="AE20" s="16">
        <f t="shared" si="2"/>
        <v>0</v>
      </c>
      <c r="AF20" s="16">
        <f t="shared" si="2"/>
        <v>11</v>
      </c>
      <c r="AG20" s="30" t="s">
        <v>25</v>
      </c>
    </row>
    <row r="21" spans="1:33" s="18" customFormat="1" ht="31.5" x14ac:dyDescent="0.3">
      <c r="A21" s="12" t="s">
        <v>30</v>
      </c>
      <c r="B21" s="13" t="s">
        <v>31</v>
      </c>
      <c r="C21" s="14" t="s">
        <v>24</v>
      </c>
      <c r="D21" s="15" t="s">
        <v>25</v>
      </c>
      <c r="E21" s="16">
        <f>SUM(E71)</f>
        <v>0</v>
      </c>
      <c r="F21" s="16">
        <f t="shared" ref="F21:M21" si="7">SUM(F71)</f>
        <v>0</v>
      </c>
      <c r="G21" s="16">
        <f t="shared" si="7"/>
        <v>0</v>
      </c>
      <c r="H21" s="16">
        <f t="shared" si="7"/>
        <v>0</v>
      </c>
      <c r="I21" s="16">
        <f t="shared" si="7"/>
        <v>0</v>
      </c>
      <c r="J21" s="16">
        <f t="shared" si="7"/>
        <v>0</v>
      </c>
      <c r="K21" s="16">
        <f t="shared" si="7"/>
        <v>0</v>
      </c>
      <c r="L21" s="16">
        <f t="shared" si="7"/>
        <v>0</v>
      </c>
      <c r="M21" s="16">
        <f t="shared" si="7"/>
        <v>0</v>
      </c>
      <c r="N21" s="17" t="s">
        <v>25</v>
      </c>
      <c r="O21" s="16">
        <f t="shared" ref="O21:W21" si="8">SUM(O71)</f>
        <v>0</v>
      </c>
      <c r="P21" s="16">
        <f t="shared" si="8"/>
        <v>0</v>
      </c>
      <c r="Q21" s="16">
        <f t="shared" si="8"/>
        <v>0</v>
      </c>
      <c r="R21" s="16">
        <f t="shared" si="8"/>
        <v>0</v>
      </c>
      <c r="S21" s="16">
        <f t="shared" si="8"/>
        <v>0</v>
      </c>
      <c r="T21" s="16">
        <f t="shared" si="8"/>
        <v>0</v>
      </c>
      <c r="U21" s="16">
        <f t="shared" si="8"/>
        <v>0</v>
      </c>
      <c r="V21" s="16">
        <f t="shared" si="8"/>
        <v>0</v>
      </c>
      <c r="W21" s="16">
        <f t="shared" si="8"/>
        <v>0</v>
      </c>
      <c r="X21" s="16">
        <f t="shared" si="2"/>
        <v>0</v>
      </c>
      <c r="Y21" s="16">
        <f t="shared" si="2"/>
        <v>0</v>
      </c>
      <c r="Z21" s="16">
        <f t="shared" si="2"/>
        <v>0</v>
      </c>
      <c r="AA21" s="16">
        <f t="shared" si="2"/>
        <v>0</v>
      </c>
      <c r="AB21" s="16">
        <f t="shared" si="2"/>
        <v>0</v>
      </c>
      <c r="AC21" s="16">
        <f t="shared" si="2"/>
        <v>0</v>
      </c>
      <c r="AD21" s="16">
        <f t="shared" si="2"/>
        <v>0</v>
      </c>
      <c r="AE21" s="16">
        <f t="shared" si="2"/>
        <v>0</v>
      </c>
      <c r="AF21" s="16">
        <f t="shared" si="2"/>
        <v>0</v>
      </c>
      <c r="AG21" s="30" t="s">
        <v>25</v>
      </c>
    </row>
    <row r="22" spans="1:33" s="18" customFormat="1" ht="18.75" x14ac:dyDescent="0.3">
      <c r="A22" s="12" t="s">
        <v>32</v>
      </c>
      <c r="B22" s="13" t="s">
        <v>33</v>
      </c>
      <c r="C22" s="14" t="s">
        <v>24</v>
      </c>
      <c r="D22" s="15" t="s">
        <v>25</v>
      </c>
      <c r="E22" s="16">
        <f>SUM(E74)</f>
        <v>0</v>
      </c>
      <c r="F22" s="16">
        <f t="shared" ref="F22:M22" si="9">SUM(F74)</f>
        <v>0</v>
      </c>
      <c r="G22" s="16">
        <f t="shared" si="9"/>
        <v>0</v>
      </c>
      <c r="H22" s="16">
        <f t="shared" si="9"/>
        <v>0</v>
      </c>
      <c r="I22" s="16">
        <f t="shared" si="9"/>
        <v>0</v>
      </c>
      <c r="J22" s="16">
        <f t="shared" si="9"/>
        <v>0</v>
      </c>
      <c r="K22" s="16">
        <f t="shared" si="9"/>
        <v>0</v>
      </c>
      <c r="L22" s="16">
        <f t="shared" si="9"/>
        <v>0</v>
      </c>
      <c r="M22" s="16">
        <f t="shared" si="9"/>
        <v>0</v>
      </c>
      <c r="N22" s="17" t="s">
        <v>25</v>
      </c>
      <c r="O22" s="16">
        <f t="shared" ref="O22:W22" si="10">SUM(O74)</f>
        <v>0</v>
      </c>
      <c r="P22" s="16">
        <f t="shared" si="10"/>
        <v>0</v>
      </c>
      <c r="Q22" s="16">
        <f t="shared" si="10"/>
        <v>0</v>
      </c>
      <c r="R22" s="16">
        <f t="shared" si="10"/>
        <v>0</v>
      </c>
      <c r="S22" s="16">
        <f t="shared" si="10"/>
        <v>0</v>
      </c>
      <c r="T22" s="16">
        <f t="shared" si="10"/>
        <v>0</v>
      </c>
      <c r="U22" s="16">
        <f t="shared" si="10"/>
        <v>0</v>
      </c>
      <c r="V22" s="16">
        <f t="shared" si="10"/>
        <v>0</v>
      </c>
      <c r="W22" s="16">
        <f t="shared" si="10"/>
        <v>0</v>
      </c>
      <c r="X22" s="16">
        <f t="shared" si="2"/>
        <v>0</v>
      </c>
      <c r="Y22" s="16">
        <f t="shared" si="2"/>
        <v>0</v>
      </c>
      <c r="Z22" s="16">
        <f t="shared" si="2"/>
        <v>0</v>
      </c>
      <c r="AA22" s="16">
        <f t="shared" si="2"/>
        <v>0</v>
      </c>
      <c r="AB22" s="16">
        <f t="shared" si="2"/>
        <v>0</v>
      </c>
      <c r="AC22" s="16">
        <f t="shared" si="2"/>
        <v>0</v>
      </c>
      <c r="AD22" s="16">
        <f t="shared" si="2"/>
        <v>0</v>
      </c>
      <c r="AE22" s="16">
        <f t="shared" si="2"/>
        <v>0</v>
      </c>
      <c r="AF22" s="16">
        <f t="shared" si="2"/>
        <v>0</v>
      </c>
      <c r="AG22" s="30" t="s">
        <v>25</v>
      </c>
    </row>
    <row r="23" spans="1:33" s="18" customFormat="1" ht="31.5" x14ac:dyDescent="0.3">
      <c r="A23" s="12" t="s">
        <v>34</v>
      </c>
      <c r="B23" s="13" t="s">
        <v>35</v>
      </c>
      <c r="C23" s="14" t="s">
        <v>24</v>
      </c>
      <c r="D23" s="15" t="s">
        <v>25</v>
      </c>
      <c r="E23" s="16">
        <f>SUM(E75)</f>
        <v>0</v>
      </c>
      <c r="F23" s="16">
        <f t="shared" ref="F23:M23" si="11">SUM(F75)</f>
        <v>0</v>
      </c>
      <c r="G23" s="16">
        <f t="shared" si="11"/>
        <v>0</v>
      </c>
      <c r="H23" s="16">
        <f t="shared" si="11"/>
        <v>0</v>
      </c>
      <c r="I23" s="16">
        <f t="shared" si="11"/>
        <v>0</v>
      </c>
      <c r="J23" s="16">
        <f t="shared" si="11"/>
        <v>0</v>
      </c>
      <c r="K23" s="16">
        <f t="shared" si="11"/>
        <v>0</v>
      </c>
      <c r="L23" s="16">
        <f t="shared" si="11"/>
        <v>0</v>
      </c>
      <c r="M23" s="16">
        <f t="shared" si="11"/>
        <v>0</v>
      </c>
      <c r="N23" s="17" t="s">
        <v>25</v>
      </c>
      <c r="O23" s="16">
        <f t="shared" ref="O23:W23" si="12">SUM(O75)</f>
        <v>0</v>
      </c>
      <c r="P23" s="16">
        <f t="shared" si="12"/>
        <v>0</v>
      </c>
      <c r="Q23" s="16">
        <f t="shared" si="12"/>
        <v>0</v>
      </c>
      <c r="R23" s="16">
        <f t="shared" si="12"/>
        <v>0</v>
      </c>
      <c r="S23" s="16">
        <f t="shared" si="12"/>
        <v>0</v>
      </c>
      <c r="T23" s="16">
        <f t="shared" si="12"/>
        <v>0</v>
      </c>
      <c r="U23" s="16">
        <f t="shared" si="12"/>
        <v>0</v>
      </c>
      <c r="V23" s="16">
        <f t="shared" si="12"/>
        <v>0</v>
      </c>
      <c r="W23" s="16">
        <f t="shared" si="12"/>
        <v>0</v>
      </c>
      <c r="X23" s="16">
        <f t="shared" si="2"/>
        <v>0</v>
      </c>
      <c r="Y23" s="16">
        <f t="shared" si="2"/>
        <v>0</v>
      </c>
      <c r="Z23" s="16">
        <f t="shared" si="2"/>
        <v>0</v>
      </c>
      <c r="AA23" s="16">
        <f t="shared" si="2"/>
        <v>0</v>
      </c>
      <c r="AB23" s="16">
        <f t="shared" si="2"/>
        <v>0</v>
      </c>
      <c r="AC23" s="16">
        <f t="shared" si="2"/>
        <v>0</v>
      </c>
      <c r="AD23" s="16">
        <f t="shared" si="2"/>
        <v>0</v>
      </c>
      <c r="AE23" s="16">
        <f t="shared" si="2"/>
        <v>0</v>
      </c>
      <c r="AF23" s="16">
        <f t="shared" si="2"/>
        <v>0</v>
      </c>
      <c r="AG23" s="30" t="s">
        <v>25</v>
      </c>
    </row>
    <row r="24" spans="1:33" s="18" customFormat="1" ht="18.75" x14ac:dyDescent="0.3">
      <c r="A24" s="12" t="s">
        <v>36</v>
      </c>
      <c r="B24" s="13" t="s">
        <v>37</v>
      </c>
      <c r="C24" s="14" t="s">
        <v>24</v>
      </c>
      <c r="D24" s="15" t="s">
        <v>25</v>
      </c>
      <c r="E24" s="16">
        <f>SUM(E76)</f>
        <v>0</v>
      </c>
      <c r="F24" s="16">
        <f t="shared" ref="F24:M24" si="13">SUM(F76)</f>
        <v>0</v>
      </c>
      <c r="G24" s="16">
        <f t="shared" si="13"/>
        <v>0</v>
      </c>
      <c r="H24" s="16">
        <f t="shared" si="13"/>
        <v>0</v>
      </c>
      <c r="I24" s="16">
        <f t="shared" si="13"/>
        <v>0</v>
      </c>
      <c r="J24" s="16">
        <f t="shared" si="13"/>
        <v>0</v>
      </c>
      <c r="K24" s="16">
        <f t="shared" si="13"/>
        <v>0</v>
      </c>
      <c r="L24" s="16">
        <f t="shared" si="13"/>
        <v>0</v>
      </c>
      <c r="M24" s="16">
        <f t="shared" si="13"/>
        <v>0</v>
      </c>
      <c r="N24" s="17" t="s">
        <v>25</v>
      </c>
      <c r="O24" s="16">
        <f t="shared" ref="O24:W24" si="14">SUM(O76)</f>
        <v>0</v>
      </c>
      <c r="P24" s="16">
        <f t="shared" si="14"/>
        <v>0</v>
      </c>
      <c r="Q24" s="16">
        <f t="shared" si="14"/>
        <v>0</v>
      </c>
      <c r="R24" s="16">
        <f t="shared" si="14"/>
        <v>0</v>
      </c>
      <c r="S24" s="16">
        <f t="shared" si="14"/>
        <v>0</v>
      </c>
      <c r="T24" s="16">
        <f t="shared" si="14"/>
        <v>0</v>
      </c>
      <c r="U24" s="16">
        <f t="shared" si="14"/>
        <v>0</v>
      </c>
      <c r="V24" s="16">
        <f t="shared" si="14"/>
        <v>0</v>
      </c>
      <c r="W24" s="16">
        <f t="shared" si="14"/>
        <v>19</v>
      </c>
      <c r="X24" s="16">
        <f t="shared" si="2"/>
        <v>0</v>
      </c>
      <c r="Y24" s="16">
        <f t="shared" si="2"/>
        <v>0</v>
      </c>
      <c r="Z24" s="16">
        <f t="shared" si="2"/>
        <v>0</v>
      </c>
      <c r="AA24" s="16">
        <f t="shared" si="2"/>
        <v>0</v>
      </c>
      <c r="AB24" s="16">
        <f t="shared" si="2"/>
        <v>0</v>
      </c>
      <c r="AC24" s="16">
        <f t="shared" si="2"/>
        <v>0</v>
      </c>
      <c r="AD24" s="16">
        <f t="shared" si="2"/>
        <v>0</v>
      </c>
      <c r="AE24" s="16">
        <f t="shared" si="2"/>
        <v>0</v>
      </c>
      <c r="AF24" s="16">
        <f t="shared" si="2"/>
        <v>19</v>
      </c>
      <c r="AG24" s="30" t="s">
        <v>25</v>
      </c>
    </row>
    <row r="25" spans="1:33" s="18" customFormat="1" ht="18.75" x14ac:dyDescent="0.3">
      <c r="A25" s="12" t="s">
        <v>38</v>
      </c>
      <c r="B25" s="13" t="s">
        <v>39</v>
      </c>
      <c r="C25" s="14" t="s">
        <v>24</v>
      </c>
      <c r="D25" s="15" t="s">
        <v>25</v>
      </c>
      <c r="E25" s="19">
        <f t="shared" ref="E25:M25" si="15">SUM(E26,E42,E71,E74,E75,E76)</f>
        <v>96.610000000000014</v>
      </c>
      <c r="F25" s="19">
        <f t="shared" si="15"/>
        <v>0</v>
      </c>
      <c r="G25" s="19">
        <f t="shared" si="15"/>
        <v>416.74499999999995</v>
      </c>
      <c r="H25" s="19">
        <f t="shared" si="15"/>
        <v>0</v>
      </c>
      <c r="I25" s="19">
        <f t="shared" si="15"/>
        <v>0</v>
      </c>
      <c r="J25" s="19">
        <f t="shared" si="15"/>
        <v>0</v>
      </c>
      <c r="K25" s="19">
        <f t="shared" si="15"/>
        <v>377</v>
      </c>
      <c r="L25" s="19">
        <f t="shared" si="15"/>
        <v>0</v>
      </c>
      <c r="M25" s="19">
        <f t="shared" si="15"/>
        <v>0</v>
      </c>
      <c r="N25" s="20" t="s">
        <v>25</v>
      </c>
      <c r="O25" s="19">
        <f t="shared" ref="O25:W25" si="16">SUM(O26,O42,O71,O74,O75,O76)</f>
        <v>1.9200000000000002</v>
      </c>
      <c r="P25" s="19">
        <f t="shared" si="16"/>
        <v>0</v>
      </c>
      <c r="Q25" s="19">
        <f t="shared" si="16"/>
        <v>3.59</v>
      </c>
      <c r="R25" s="19">
        <f t="shared" si="16"/>
        <v>0</v>
      </c>
      <c r="S25" s="19">
        <f t="shared" si="16"/>
        <v>0.48100000000000004</v>
      </c>
      <c r="T25" s="19">
        <f t="shared" si="16"/>
        <v>0</v>
      </c>
      <c r="U25" s="19">
        <f t="shared" si="16"/>
        <v>332</v>
      </c>
      <c r="V25" s="19">
        <f t="shared" si="16"/>
        <v>0</v>
      </c>
      <c r="W25" s="19">
        <f t="shared" si="16"/>
        <v>30</v>
      </c>
      <c r="X25" s="19">
        <f t="shared" si="2"/>
        <v>-94.690000000000012</v>
      </c>
      <c r="Y25" s="19">
        <f t="shared" si="2"/>
        <v>0</v>
      </c>
      <c r="Z25" s="19">
        <f t="shared" si="2"/>
        <v>-413.15499999999997</v>
      </c>
      <c r="AA25" s="19">
        <f t="shared" si="2"/>
        <v>0</v>
      </c>
      <c r="AB25" s="19">
        <f t="shared" si="2"/>
        <v>0.48100000000000004</v>
      </c>
      <c r="AC25" s="19">
        <f t="shared" si="2"/>
        <v>0</v>
      </c>
      <c r="AD25" s="19">
        <f t="shared" si="2"/>
        <v>-45</v>
      </c>
      <c r="AE25" s="19">
        <f t="shared" si="2"/>
        <v>0</v>
      </c>
      <c r="AF25" s="19">
        <f t="shared" si="2"/>
        <v>30</v>
      </c>
      <c r="AG25" s="30" t="s">
        <v>25</v>
      </c>
    </row>
    <row r="26" spans="1:33" s="18" customFormat="1" ht="18.75" x14ac:dyDescent="0.3">
      <c r="A26" s="12" t="s">
        <v>40</v>
      </c>
      <c r="B26" s="13" t="s">
        <v>41</v>
      </c>
      <c r="C26" s="14" t="s">
        <v>24</v>
      </c>
      <c r="D26" s="15" t="s">
        <v>25</v>
      </c>
      <c r="E26" s="19">
        <f t="shared" ref="E26:M26" si="17">SUM(E27,E32,E35,E39)</f>
        <v>96.050000000000011</v>
      </c>
      <c r="F26" s="19">
        <f t="shared" si="17"/>
        <v>0</v>
      </c>
      <c r="G26" s="19">
        <f t="shared" si="17"/>
        <v>416.74499999999995</v>
      </c>
      <c r="H26" s="19">
        <f t="shared" si="17"/>
        <v>0</v>
      </c>
      <c r="I26" s="19">
        <f t="shared" si="17"/>
        <v>0</v>
      </c>
      <c r="J26" s="19">
        <f t="shared" si="17"/>
        <v>0</v>
      </c>
      <c r="K26" s="19">
        <f t="shared" si="17"/>
        <v>0</v>
      </c>
      <c r="L26" s="19">
        <f t="shared" si="17"/>
        <v>0</v>
      </c>
      <c r="M26" s="19">
        <f t="shared" si="17"/>
        <v>0</v>
      </c>
      <c r="N26" s="20" t="s">
        <v>25</v>
      </c>
      <c r="O26" s="19">
        <f t="shared" ref="O26:W26" si="18">SUM(O27,O32,O35,O39)</f>
        <v>1.36</v>
      </c>
      <c r="P26" s="19">
        <f t="shared" si="18"/>
        <v>0</v>
      </c>
      <c r="Q26" s="19">
        <f t="shared" si="18"/>
        <v>3.59</v>
      </c>
      <c r="R26" s="19">
        <f t="shared" si="18"/>
        <v>0</v>
      </c>
      <c r="S26" s="19">
        <f t="shared" si="18"/>
        <v>0.34100000000000003</v>
      </c>
      <c r="T26" s="19">
        <f t="shared" si="18"/>
        <v>0</v>
      </c>
      <c r="U26" s="19">
        <f t="shared" si="18"/>
        <v>51</v>
      </c>
      <c r="V26" s="19">
        <f t="shared" si="18"/>
        <v>0</v>
      </c>
      <c r="W26" s="19">
        <f t="shared" si="18"/>
        <v>0</v>
      </c>
      <c r="X26" s="19">
        <f t="shared" si="2"/>
        <v>-94.690000000000012</v>
      </c>
      <c r="Y26" s="19">
        <f t="shared" si="2"/>
        <v>0</v>
      </c>
      <c r="Z26" s="19">
        <f t="shared" si="2"/>
        <v>-413.15499999999997</v>
      </c>
      <c r="AA26" s="19">
        <f t="shared" si="2"/>
        <v>0</v>
      </c>
      <c r="AB26" s="19">
        <f t="shared" si="2"/>
        <v>0.34100000000000003</v>
      </c>
      <c r="AC26" s="19">
        <f t="shared" si="2"/>
        <v>0</v>
      </c>
      <c r="AD26" s="19">
        <f t="shared" si="2"/>
        <v>51</v>
      </c>
      <c r="AE26" s="19">
        <f t="shared" si="2"/>
        <v>0</v>
      </c>
      <c r="AF26" s="19">
        <f t="shared" si="2"/>
        <v>0</v>
      </c>
      <c r="AG26" s="30" t="s">
        <v>25</v>
      </c>
    </row>
    <row r="27" spans="1:33" s="18" customFormat="1" ht="31.5" x14ac:dyDescent="0.3">
      <c r="A27" s="12" t="s">
        <v>42</v>
      </c>
      <c r="B27" s="13" t="s">
        <v>43</v>
      </c>
      <c r="C27" s="14" t="s">
        <v>24</v>
      </c>
      <c r="D27" s="15" t="s">
        <v>25</v>
      </c>
      <c r="E27" s="19">
        <f t="shared" ref="E27:M27" si="19">SUM(E28:E30)</f>
        <v>96.050000000000011</v>
      </c>
      <c r="F27" s="19">
        <f t="shared" si="19"/>
        <v>0</v>
      </c>
      <c r="G27" s="19">
        <f t="shared" si="19"/>
        <v>416.74499999999995</v>
      </c>
      <c r="H27" s="19">
        <f t="shared" si="19"/>
        <v>0</v>
      </c>
      <c r="I27" s="19">
        <f t="shared" si="19"/>
        <v>0</v>
      </c>
      <c r="J27" s="19">
        <f t="shared" si="19"/>
        <v>0</v>
      </c>
      <c r="K27" s="19">
        <f t="shared" si="19"/>
        <v>0</v>
      </c>
      <c r="L27" s="19">
        <f t="shared" si="19"/>
        <v>0</v>
      </c>
      <c r="M27" s="19">
        <f t="shared" si="19"/>
        <v>0</v>
      </c>
      <c r="N27" s="20" t="s">
        <v>25</v>
      </c>
      <c r="O27" s="19">
        <f t="shared" ref="O27:W27" si="20">SUM(O28:O30)</f>
        <v>1.36</v>
      </c>
      <c r="P27" s="19">
        <f t="shared" si="20"/>
        <v>0</v>
      </c>
      <c r="Q27" s="19">
        <f t="shared" si="20"/>
        <v>3.59</v>
      </c>
      <c r="R27" s="19">
        <f t="shared" si="20"/>
        <v>0</v>
      </c>
      <c r="S27" s="19">
        <f t="shared" si="20"/>
        <v>0.34100000000000003</v>
      </c>
      <c r="T27" s="19">
        <f t="shared" si="20"/>
        <v>0</v>
      </c>
      <c r="U27" s="19">
        <f t="shared" si="20"/>
        <v>51</v>
      </c>
      <c r="V27" s="19">
        <f t="shared" si="20"/>
        <v>0</v>
      </c>
      <c r="W27" s="19">
        <f t="shared" si="20"/>
        <v>0</v>
      </c>
      <c r="X27" s="19">
        <f t="shared" si="2"/>
        <v>-94.690000000000012</v>
      </c>
      <c r="Y27" s="19">
        <f t="shared" si="2"/>
        <v>0</v>
      </c>
      <c r="Z27" s="19">
        <f t="shared" si="2"/>
        <v>-413.15499999999997</v>
      </c>
      <c r="AA27" s="19">
        <f t="shared" si="2"/>
        <v>0</v>
      </c>
      <c r="AB27" s="19">
        <f t="shared" si="2"/>
        <v>0.34100000000000003</v>
      </c>
      <c r="AC27" s="19">
        <f t="shared" si="2"/>
        <v>0</v>
      </c>
      <c r="AD27" s="19">
        <f t="shared" si="2"/>
        <v>51</v>
      </c>
      <c r="AE27" s="19">
        <f t="shared" si="2"/>
        <v>0</v>
      </c>
      <c r="AF27" s="19">
        <f t="shared" si="2"/>
        <v>0</v>
      </c>
      <c r="AG27" s="30" t="s">
        <v>25</v>
      </c>
    </row>
    <row r="28" spans="1:33" s="18" customFormat="1" ht="31.5" x14ac:dyDescent="0.3">
      <c r="A28" s="12" t="s">
        <v>44</v>
      </c>
      <c r="B28" s="13" t="s">
        <v>45</v>
      </c>
      <c r="C28" s="14" t="s">
        <v>24</v>
      </c>
      <c r="D28" s="15" t="s">
        <v>25</v>
      </c>
      <c r="E28" s="16">
        <v>11.79</v>
      </c>
      <c r="F28" s="16">
        <v>0</v>
      </c>
      <c r="G28" s="16">
        <v>391.40499999999997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20" t="s">
        <v>25</v>
      </c>
      <c r="O28" s="31">
        <v>0.1</v>
      </c>
      <c r="P28" s="16">
        <v>0</v>
      </c>
      <c r="Q28" s="31">
        <v>3.3220000000000001</v>
      </c>
      <c r="R28" s="16">
        <v>0</v>
      </c>
      <c r="S28" s="16">
        <v>0</v>
      </c>
      <c r="T28" s="16">
        <v>0</v>
      </c>
      <c r="U28" s="31">
        <v>0</v>
      </c>
      <c r="V28" s="16">
        <v>0</v>
      </c>
      <c r="W28" s="16">
        <v>0</v>
      </c>
      <c r="X28" s="16">
        <f t="shared" si="2"/>
        <v>-11.69</v>
      </c>
      <c r="Y28" s="16">
        <f t="shared" si="2"/>
        <v>0</v>
      </c>
      <c r="Z28" s="16">
        <f t="shared" si="2"/>
        <v>-388.08299999999997</v>
      </c>
      <c r="AA28" s="16">
        <f t="shared" si="2"/>
        <v>0</v>
      </c>
      <c r="AB28" s="16">
        <f t="shared" si="2"/>
        <v>0</v>
      </c>
      <c r="AC28" s="16">
        <f t="shared" si="2"/>
        <v>0</v>
      </c>
      <c r="AD28" s="16">
        <f t="shared" si="2"/>
        <v>0</v>
      </c>
      <c r="AE28" s="16">
        <f t="shared" si="2"/>
        <v>0</v>
      </c>
      <c r="AF28" s="16">
        <f t="shared" si="2"/>
        <v>0</v>
      </c>
      <c r="AG28" s="30" t="s">
        <v>25</v>
      </c>
    </row>
    <row r="29" spans="1:33" s="18" customFormat="1" ht="31.5" x14ac:dyDescent="0.3">
      <c r="A29" s="12" t="s">
        <v>46</v>
      </c>
      <c r="B29" s="13" t="s">
        <v>47</v>
      </c>
      <c r="C29" s="14" t="s">
        <v>24</v>
      </c>
      <c r="D29" s="15" t="s">
        <v>25</v>
      </c>
      <c r="E29" s="16">
        <v>84.26</v>
      </c>
      <c r="F29" s="16">
        <v>0</v>
      </c>
      <c r="G29" s="16">
        <v>25.34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20" t="s">
        <v>25</v>
      </c>
      <c r="O29" s="31">
        <v>0</v>
      </c>
      <c r="P29" s="16">
        <v>0</v>
      </c>
      <c r="Q29" s="31">
        <v>0.26800000000000002</v>
      </c>
      <c r="R29" s="16">
        <v>0</v>
      </c>
      <c r="S29" s="16">
        <v>0</v>
      </c>
      <c r="T29" s="16">
        <v>0</v>
      </c>
      <c r="U29" s="31">
        <v>49</v>
      </c>
      <c r="V29" s="16">
        <v>0</v>
      </c>
      <c r="W29" s="16">
        <v>0</v>
      </c>
      <c r="X29" s="16">
        <f t="shared" si="2"/>
        <v>-84.26</v>
      </c>
      <c r="Y29" s="16">
        <f t="shared" si="2"/>
        <v>0</v>
      </c>
      <c r="Z29" s="16">
        <f t="shared" si="2"/>
        <v>-25.071999999999999</v>
      </c>
      <c r="AA29" s="16">
        <f t="shared" si="2"/>
        <v>0</v>
      </c>
      <c r="AB29" s="16">
        <f t="shared" si="2"/>
        <v>0</v>
      </c>
      <c r="AC29" s="16">
        <f t="shared" si="2"/>
        <v>0</v>
      </c>
      <c r="AD29" s="16">
        <f t="shared" si="2"/>
        <v>49</v>
      </c>
      <c r="AE29" s="16">
        <f t="shared" si="2"/>
        <v>0</v>
      </c>
      <c r="AF29" s="16">
        <f t="shared" si="2"/>
        <v>0</v>
      </c>
      <c r="AG29" s="30" t="s">
        <v>25</v>
      </c>
    </row>
    <row r="30" spans="1:33" s="18" customFormat="1" ht="31.5" x14ac:dyDescent="0.3">
      <c r="A30" s="12" t="s">
        <v>48</v>
      </c>
      <c r="B30" s="13" t="s">
        <v>49</v>
      </c>
      <c r="C30" s="14" t="s">
        <v>24</v>
      </c>
      <c r="D30" s="15" t="s">
        <v>25</v>
      </c>
      <c r="E30" s="16">
        <f t="shared" ref="E30:M30" si="21">SUM(E31:E31)</f>
        <v>0</v>
      </c>
      <c r="F30" s="16">
        <f t="shared" si="21"/>
        <v>0</v>
      </c>
      <c r="G30" s="16">
        <f t="shared" si="21"/>
        <v>0</v>
      </c>
      <c r="H30" s="16">
        <f t="shared" si="21"/>
        <v>0</v>
      </c>
      <c r="I30" s="16">
        <f t="shared" si="21"/>
        <v>0</v>
      </c>
      <c r="J30" s="16">
        <f t="shared" si="21"/>
        <v>0</v>
      </c>
      <c r="K30" s="16">
        <f t="shared" si="21"/>
        <v>0</v>
      </c>
      <c r="L30" s="16">
        <f t="shared" si="21"/>
        <v>0</v>
      </c>
      <c r="M30" s="16">
        <f t="shared" si="21"/>
        <v>0</v>
      </c>
      <c r="N30" s="17" t="s">
        <v>25</v>
      </c>
      <c r="O30" s="16">
        <f t="shared" ref="O30:W30" si="22">SUM(O31:O31)</f>
        <v>1.26</v>
      </c>
      <c r="P30" s="16">
        <f t="shared" si="22"/>
        <v>0</v>
      </c>
      <c r="Q30" s="16">
        <f t="shared" si="22"/>
        <v>0</v>
      </c>
      <c r="R30" s="16">
        <f t="shared" si="22"/>
        <v>0</v>
      </c>
      <c r="S30" s="16">
        <f t="shared" si="22"/>
        <v>0.34100000000000003</v>
      </c>
      <c r="T30" s="16">
        <f t="shared" si="22"/>
        <v>0</v>
      </c>
      <c r="U30" s="16">
        <f t="shared" si="22"/>
        <v>2</v>
      </c>
      <c r="V30" s="16">
        <f t="shared" si="22"/>
        <v>0</v>
      </c>
      <c r="W30" s="16">
        <f t="shared" si="22"/>
        <v>0</v>
      </c>
      <c r="X30" s="16">
        <f t="shared" ref="X30:AF30" si="23">IF(E30="нд","нд",N(O30)-N(E30))</f>
        <v>1.26</v>
      </c>
      <c r="Y30" s="16">
        <f t="shared" si="23"/>
        <v>0</v>
      </c>
      <c r="Z30" s="16">
        <f t="shared" si="23"/>
        <v>0</v>
      </c>
      <c r="AA30" s="16">
        <f t="shared" si="23"/>
        <v>0</v>
      </c>
      <c r="AB30" s="16">
        <f t="shared" si="23"/>
        <v>0.34100000000000003</v>
      </c>
      <c r="AC30" s="16">
        <f t="shared" si="23"/>
        <v>0</v>
      </c>
      <c r="AD30" s="16">
        <f t="shared" si="23"/>
        <v>2</v>
      </c>
      <c r="AE30" s="16">
        <f t="shared" si="23"/>
        <v>0</v>
      </c>
      <c r="AF30" s="16">
        <f t="shared" si="23"/>
        <v>0</v>
      </c>
      <c r="AG30" s="30" t="s">
        <v>25</v>
      </c>
    </row>
    <row r="31" spans="1:33" s="18" customFormat="1" ht="47.25" x14ac:dyDescent="0.3">
      <c r="A31" s="21" t="s">
        <v>48</v>
      </c>
      <c r="B31" s="27" t="s">
        <v>123</v>
      </c>
      <c r="C31" s="28" t="s">
        <v>124</v>
      </c>
      <c r="D31" s="15" t="s">
        <v>25</v>
      </c>
      <c r="E31" s="16" t="s">
        <v>25</v>
      </c>
      <c r="F31" s="16" t="s">
        <v>25</v>
      </c>
      <c r="G31" s="16" t="s">
        <v>25</v>
      </c>
      <c r="H31" s="16" t="s">
        <v>25</v>
      </c>
      <c r="I31" s="16" t="s">
        <v>25</v>
      </c>
      <c r="J31" s="16" t="s">
        <v>25</v>
      </c>
      <c r="K31" s="16" t="s">
        <v>25</v>
      </c>
      <c r="L31" s="16" t="s">
        <v>25</v>
      </c>
      <c r="M31" s="16" t="s">
        <v>25</v>
      </c>
      <c r="N31" s="17">
        <v>45289</v>
      </c>
      <c r="O31" s="31">
        <f>(2*630)/1000</f>
        <v>1.26</v>
      </c>
      <c r="P31" s="31">
        <v>0</v>
      </c>
      <c r="Q31" s="31">
        <v>0</v>
      </c>
      <c r="R31" s="31">
        <v>0</v>
      </c>
      <c r="S31" s="31">
        <f>(46+295)/1000</f>
        <v>0.34100000000000003</v>
      </c>
      <c r="T31" s="31">
        <v>0</v>
      </c>
      <c r="U31" s="31">
        <v>2</v>
      </c>
      <c r="V31" s="16">
        <v>0</v>
      </c>
      <c r="W31" s="16">
        <v>0</v>
      </c>
      <c r="X31" s="16" t="str">
        <f t="shared" ref="X31" si="24">IF(E31="нд","нд",N(O31)-N(E31))</f>
        <v>нд</v>
      </c>
      <c r="Y31" s="16" t="str">
        <f t="shared" ref="Y31" si="25">IF(F31="нд","нд",N(P31)-N(F31))</f>
        <v>нд</v>
      </c>
      <c r="Z31" s="16" t="str">
        <f t="shared" ref="Z31" si="26">IF(G31="нд","нд",N(Q31)-N(G31))</f>
        <v>нд</v>
      </c>
      <c r="AA31" s="16" t="str">
        <f t="shared" ref="AA31" si="27">IF(H31="нд","нд",N(R31)-N(H31))</f>
        <v>нд</v>
      </c>
      <c r="AB31" s="16" t="str">
        <f t="shared" ref="AB31" si="28">IF(I31="нд","нд",N(S31)-N(I31))</f>
        <v>нд</v>
      </c>
      <c r="AC31" s="16" t="str">
        <f t="shared" ref="AC31" si="29">IF(J31="нд","нд",N(T31)-N(J31))</f>
        <v>нд</v>
      </c>
      <c r="AD31" s="16" t="str">
        <f t="shared" ref="AD31" si="30">IF(K31="нд","нд",N(U31)-N(K31))</f>
        <v>нд</v>
      </c>
      <c r="AE31" s="16" t="str">
        <f t="shared" ref="AE31" si="31">IF(L31="нд","нд",N(V31)-N(L31))</f>
        <v>нд</v>
      </c>
      <c r="AF31" s="16" t="str">
        <f t="shared" ref="AF31" si="32">IF(M31="нд","нд",N(W31)-N(M31))</f>
        <v>нд</v>
      </c>
      <c r="AG31" s="30" t="s">
        <v>166</v>
      </c>
    </row>
    <row r="32" spans="1:33" s="18" customFormat="1" ht="31.5" x14ac:dyDescent="0.3">
      <c r="A32" s="22" t="s">
        <v>50</v>
      </c>
      <c r="B32" s="23" t="s">
        <v>51</v>
      </c>
      <c r="C32" s="21" t="s">
        <v>24</v>
      </c>
      <c r="D32" s="15" t="s">
        <v>25</v>
      </c>
      <c r="E32" s="24">
        <f t="shared" ref="E32:M32" si="33">SUM(E33,E34)</f>
        <v>0</v>
      </c>
      <c r="F32" s="24">
        <f t="shared" si="33"/>
        <v>0</v>
      </c>
      <c r="G32" s="24">
        <f t="shared" si="33"/>
        <v>0</v>
      </c>
      <c r="H32" s="24">
        <f t="shared" si="33"/>
        <v>0</v>
      </c>
      <c r="I32" s="24">
        <f t="shared" si="33"/>
        <v>0</v>
      </c>
      <c r="J32" s="24">
        <f t="shared" si="33"/>
        <v>0</v>
      </c>
      <c r="K32" s="24">
        <f t="shared" si="33"/>
        <v>0</v>
      </c>
      <c r="L32" s="24">
        <f t="shared" si="33"/>
        <v>0</v>
      </c>
      <c r="M32" s="24">
        <f t="shared" si="33"/>
        <v>0</v>
      </c>
      <c r="N32" s="25" t="s">
        <v>25</v>
      </c>
      <c r="O32" s="24">
        <f t="shared" ref="O32:W32" si="34">SUM(O33,O34)</f>
        <v>0</v>
      </c>
      <c r="P32" s="24">
        <f t="shared" si="34"/>
        <v>0</v>
      </c>
      <c r="Q32" s="24">
        <f t="shared" si="34"/>
        <v>0</v>
      </c>
      <c r="R32" s="24">
        <f t="shared" si="34"/>
        <v>0</v>
      </c>
      <c r="S32" s="24">
        <f t="shared" si="34"/>
        <v>0</v>
      </c>
      <c r="T32" s="24">
        <f t="shared" si="34"/>
        <v>0</v>
      </c>
      <c r="U32" s="24">
        <f t="shared" si="34"/>
        <v>0</v>
      </c>
      <c r="V32" s="24">
        <f t="shared" si="34"/>
        <v>0</v>
      </c>
      <c r="W32" s="24">
        <f t="shared" si="34"/>
        <v>0</v>
      </c>
      <c r="X32" s="24">
        <f t="shared" ref="X32:AF33" si="35">IF(E32="нд","нд",N(O32)-N(E32))</f>
        <v>0</v>
      </c>
      <c r="Y32" s="24">
        <f t="shared" si="35"/>
        <v>0</v>
      </c>
      <c r="Z32" s="24">
        <f t="shared" si="35"/>
        <v>0</v>
      </c>
      <c r="AA32" s="24">
        <f t="shared" si="35"/>
        <v>0</v>
      </c>
      <c r="AB32" s="24">
        <f t="shared" si="35"/>
        <v>0</v>
      </c>
      <c r="AC32" s="24">
        <f t="shared" si="35"/>
        <v>0</v>
      </c>
      <c r="AD32" s="24">
        <f t="shared" si="35"/>
        <v>0</v>
      </c>
      <c r="AE32" s="24">
        <f t="shared" si="35"/>
        <v>0</v>
      </c>
      <c r="AF32" s="24">
        <f t="shared" si="35"/>
        <v>0</v>
      </c>
      <c r="AG32" s="30" t="s">
        <v>25</v>
      </c>
    </row>
    <row r="33" spans="1:33" s="18" customFormat="1" ht="47.25" x14ac:dyDescent="0.3">
      <c r="A33" s="12" t="s">
        <v>52</v>
      </c>
      <c r="B33" s="13" t="s">
        <v>53</v>
      </c>
      <c r="C33" s="14" t="s">
        <v>24</v>
      </c>
      <c r="D33" s="15" t="s">
        <v>25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20" t="s">
        <v>25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f t="shared" si="35"/>
        <v>0</v>
      </c>
      <c r="Y33" s="19">
        <f t="shared" si="35"/>
        <v>0</v>
      </c>
      <c r="Z33" s="19">
        <f t="shared" si="35"/>
        <v>0</v>
      </c>
      <c r="AA33" s="19">
        <f t="shared" si="35"/>
        <v>0</v>
      </c>
      <c r="AB33" s="19">
        <f t="shared" si="35"/>
        <v>0</v>
      </c>
      <c r="AC33" s="19">
        <f t="shared" si="35"/>
        <v>0</v>
      </c>
      <c r="AD33" s="19">
        <f t="shared" si="35"/>
        <v>0</v>
      </c>
      <c r="AE33" s="19">
        <f t="shared" si="35"/>
        <v>0</v>
      </c>
      <c r="AF33" s="19">
        <f t="shared" si="35"/>
        <v>0</v>
      </c>
      <c r="AG33" s="30" t="s">
        <v>25</v>
      </c>
    </row>
    <row r="34" spans="1:33" s="18" customFormat="1" ht="31.5" x14ac:dyDescent="0.3">
      <c r="A34" s="12" t="s">
        <v>54</v>
      </c>
      <c r="B34" s="13" t="s">
        <v>55</v>
      </c>
      <c r="C34" s="14" t="s">
        <v>24</v>
      </c>
      <c r="D34" s="15" t="s">
        <v>25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20" t="s">
        <v>25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f t="shared" ref="X34:AF34" si="36">IF(E34="нд","нд",N(O34)-N(E34))</f>
        <v>0</v>
      </c>
      <c r="Y34" s="19">
        <f t="shared" si="36"/>
        <v>0</v>
      </c>
      <c r="Z34" s="19">
        <f t="shared" si="36"/>
        <v>0</v>
      </c>
      <c r="AA34" s="19">
        <f t="shared" si="36"/>
        <v>0</v>
      </c>
      <c r="AB34" s="19">
        <f t="shared" si="36"/>
        <v>0</v>
      </c>
      <c r="AC34" s="19">
        <f t="shared" si="36"/>
        <v>0</v>
      </c>
      <c r="AD34" s="19">
        <f t="shared" si="36"/>
        <v>0</v>
      </c>
      <c r="AE34" s="19">
        <f t="shared" si="36"/>
        <v>0</v>
      </c>
      <c r="AF34" s="19">
        <f t="shared" si="36"/>
        <v>0</v>
      </c>
      <c r="AG34" s="30" t="s">
        <v>25</v>
      </c>
    </row>
    <row r="35" spans="1:33" s="18" customFormat="1" ht="31.5" x14ac:dyDescent="0.3">
      <c r="A35" s="22" t="s">
        <v>56</v>
      </c>
      <c r="B35" s="23" t="s">
        <v>57</v>
      </c>
      <c r="C35" s="21" t="s">
        <v>24</v>
      </c>
      <c r="D35" s="15" t="s">
        <v>25</v>
      </c>
      <c r="E35" s="24">
        <f>SUM(E36,E37,E38)</f>
        <v>0</v>
      </c>
      <c r="F35" s="24">
        <f t="shared" ref="F35:O35" si="37">SUM(F36,F37,F38)</f>
        <v>0</v>
      </c>
      <c r="G35" s="24">
        <f t="shared" si="37"/>
        <v>0</v>
      </c>
      <c r="H35" s="24">
        <f t="shared" si="37"/>
        <v>0</v>
      </c>
      <c r="I35" s="24">
        <f t="shared" si="37"/>
        <v>0</v>
      </c>
      <c r="J35" s="24">
        <f t="shared" si="37"/>
        <v>0</v>
      </c>
      <c r="K35" s="24">
        <f t="shared" si="37"/>
        <v>0</v>
      </c>
      <c r="L35" s="24">
        <f t="shared" si="37"/>
        <v>0</v>
      </c>
      <c r="M35" s="24">
        <f t="shared" si="37"/>
        <v>0</v>
      </c>
      <c r="N35" s="25" t="s">
        <v>25</v>
      </c>
      <c r="O35" s="24">
        <f t="shared" si="37"/>
        <v>0</v>
      </c>
      <c r="P35" s="24">
        <f t="shared" ref="P35" si="38">SUM(P36,P37,P38)</f>
        <v>0</v>
      </c>
      <c r="Q35" s="24">
        <f t="shared" ref="Q35" si="39">SUM(Q36,Q37,Q38)</f>
        <v>0</v>
      </c>
      <c r="R35" s="24">
        <f t="shared" ref="R35" si="40">SUM(R36,R37,R38)</f>
        <v>0</v>
      </c>
      <c r="S35" s="24">
        <f t="shared" ref="S35" si="41">SUM(S36,S37,S38)</f>
        <v>0</v>
      </c>
      <c r="T35" s="24">
        <f t="shared" ref="T35" si="42">SUM(T36,T37,T38)</f>
        <v>0</v>
      </c>
      <c r="U35" s="24">
        <f t="shared" ref="U35" si="43">SUM(U36,U37,U38)</f>
        <v>0</v>
      </c>
      <c r="V35" s="24">
        <f t="shared" ref="V35" si="44">SUM(V36,V37,V38)</f>
        <v>0</v>
      </c>
      <c r="W35" s="24">
        <f t="shared" ref="W35" si="45">SUM(W36,W37,W38)</f>
        <v>0</v>
      </c>
      <c r="X35" s="24">
        <f t="shared" ref="X35" si="46">SUM(X36,X37,X38)</f>
        <v>0</v>
      </c>
      <c r="Y35" s="24">
        <f t="shared" ref="Y35" si="47">SUM(Y36,Y37,Y38)</f>
        <v>0</v>
      </c>
      <c r="Z35" s="24">
        <f t="shared" ref="Z35" si="48">SUM(Z36,Z37,Z38)</f>
        <v>0</v>
      </c>
      <c r="AA35" s="24">
        <f t="shared" ref="AA35" si="49">SUM(AA36,AA37,AA38)</f>
        <v>0</v>
      </c>
      <c r="AB35" s="24">
        <f t="shared" ref="AB35" si="50">SUM(AB36,AB37,AB38)</f>
        <v>0</v>
      </c>
      <c r="AC35" s="24">
        <f t="shared" ref="AC35" si="51">SUM(AC36,AC37,AC38)</f>
        <v>0</v>
      </c>
      <c r="AD35" s="24">
        <f t="shared" ref="AD35" si="52">SUM(AD36,AD37,AD38)</f>
        <v>0</v>
      </c>
      <c r="AE35" s="24">
        <f t="shared" ref="AE35" si="53">SUM(AE36,AE37,AE38)</f>
        <v>0</v>
      </c>
      <c r="AF35" s="24">
        <f t="shared" ref="AF35" si="54">SUM(AF36,AF37,AF38)</f>
        <v>0</v>
      </c>
      <c r="AG35" s="30" t="s">
        <v>25</v>
      </c>
    </row>
    <row r="36" spans="1:33" s="18" customFormat="1" ht="63" x14ac:dyDescent="0.3">
      <c r="A36" s="26" t="s">
        <v>58</v>
      </c>
      <c r="B36" s="13" t="s">
        <v>59</v>
      </c>
      <c r="C36" s="14" t="s">
        <v>24</v>
      </c>
      <c r="D36" s="15" t="s">
        <v>25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7" t="s">
        <v>25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f t="shared" ref="X36" si="55">IF(E36="нд","нд",N(O36)-N(E36))</f>
        <v>0</v>
      </c>
      <c r="Y36" s="16">
        <f t="shared" ref="Y36" si="56">IF(F36="нд","нд",N(P36)-N(F36))</f>
        <v>0</v>
      </c>
      <c r="Z36" s="16">
        <f t="shared" ref="Z36" si="57">IF(G36="нд","нд",N(Q36)-N(G36))</f>
        <v>0</v>
      </c>
      <c r="AA36" s="16">
        <f t="shared" ref="AA36" si="58">IF(H36="нд","нд",N(R36)-N(H36))</f>
        <v>0</v>
      </c>
      <c r="AB36" s="16">
        <f t="shared" ref="AB36" si="59">IF(I36="нд","нд",N(S36)-N(I36))</f>
        <v>0</v>
      </c>
      <c r="AC36" s="16">
        <f t="shared" ref="AC36" si="60">IF(J36="нд","нд",N(T36)-N(J36))</f>
        <v>0</v>
      </c>
      <c r="AD36" s="16">
        <f t="shared" ref="AD36" si="61">IF(K36="нд","нд",N(U36)-N(K36))</f>
        <v>0</v>
      </c>
      <c r="AE36" s="16">
        <f t="shared" ref="AE36" si="62">IF(L36="нд","нд",N(V36)-N(L36))</f>
        <v>0</v>
      </c>
      <c r="AF36" s="16">
        <f t="shared" ref="AF36" si="63">IF(M36="нд","нд",N(W36)-N(M36))</f>
        <v>0</v>
      </c>
      <c r="AG36" s="30" t="s">
        <v>25</v>
      </c>
    </row>
    <row r="37" spans="1:33" s="18" customFormat="1" ht="63" x14ac:dyDescent="0.3">
      <c r="A37" s="26" t="s">
        <v>58</v>
      </c>
      <c r="B37" s="13" t="s">
        <v>60</v>
      </c>
      <c r="C37" s="14" t="s">
        <v>24</v>
      </c>
      <c r="D37" s="15" t="s">
        <v>25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7" t="s">
        <v>25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f t="shared" ref="X37:AF39" si="64">IF(E37="нд","нд",N(O37)-N(E37))</f>
        <v>0</v>
      </c>
      <c r="Y37" s="16">
        <f t="shared" si="64"/>
        <v>0</v>
      </c>
      <c r="Z37" s="16">
        <f t="shared" si="64"/>
        <v>0</v>
      </c>
      <c r="AA37" s="16">
        <f t="shared" si="64"/>
        <v>0</v>
      </c>
      <c r="AB37" s="16">
        <f t="shared" si="64"/>
        <v>0</v>
      </c>
      <c r="AC37" s="16">
        <f t="shared" si="64"/>
        <v>0</v>
      </c>
      <c r="AD37" s="16">
        <f t="shared" si="64"/>
        <v>0</v>
      </c>
      <c r="AE37" s="16">
        <f t="shared" si="64"/>
        <v>0</v>
      </c>
      <c r="AF37" s="16">
        <f t="shared" si="64"/>
        <v>0</v>
      </c>
      <c r="AG37" s="30" t="s">
        <v>25</v>
      </c>
    </row>
    <row r="38" spans="1:33" s="18" customFormat="1" ht="63" x14ac:dyDescent="0.3">
      <c r="A38" s="26" t="s">
        <v>58</v>
      </c>
      <c r="B38" s="13" t="s">
        <v>61</v>
      </c>
      <c r="C38" s="14" t="s">
        <v>24</v>
      </c>
      <c r="D38" s="15" t="s">
        <v>25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7" t="s">
        <v>25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f t="shared" si="64"/>
        <v>0</v>
      </c>
      <c r="Y38" s="16">
        <f t="shared" si="64"/>
        <v>0</v>
      </c>
      <c r="Z38" s="16">
        <f t="shared" si="64"/>
        <v>0</v>
      </c>
      <c r="AA38" s="16">
        <f t="shared" si="64"/>
        <v>0</v>
      </c>
      <c r="AB38" s="16">
        <f t="shared" si="64"/>
        <v>0</v>
      </c>
      <c r="AC38" s="16">
        <f t="shared" si="64"/>
        <v>0</v>
      </c>
      <c r="AD38" s="16">
        <f t="shared" si="64"/>
        <v>0</v>
      </c>
      <c r="AE38" s="16">
        <f t="shared" si="64"/>
        <v>0</v>
      </c>
      <c r="AF38" s="16">
        <f t="shared" si="64"/>
        <v>0</v>
      </c>
      <c r="AG38" s="30" t="s">
        <v>25</v>
      </c>
    </row>
    <row r="39" spans="1:33" s="18" customFormat="1" ht="47.25" x14ac:dyDescent="0.3">
      <c r="A39" s="12" t="s">
        <v>62</v>
      </c>
      <c r="B39" s="13" t="s">
        <v>63</v>
      </c>
      <c r="C39" s="14" t="s">
        <v>24</v>
      </c>
      <c r="D39" s="15" t="s">
        <v>25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7" t="s">
        <v>25</v>
      </c>
      <c r="O39" s="16">
        <v>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f t="shared" si="64"/>
        <v>0</v>
      </c>
      <c r="Y39" s="16">
        <f t="shared" si="64"/>
        <v>0</v>
      </c>
      <c r="Z39" s="16">
        <f t="shared" si="64"/>
        <v>0</v>
      </c>
      <c r="AA39" s="16">
        <f t="shared" si="64"/>
        <v>0</v>
      </c>
      <c r="AB39" s="16">
        <f t="shared" si="64"/>
        <v>0</v>
      </c>
      <c r="AC39" s="16">
        <f t="shared" si="64"/>
        <v>0</v>
      </c>
      <c r="AD39" s="16">
        <f t="shared" si="64"/>
        <v>0</v>
      </c>
      <c r="AE39" s="16">
        <f t="shared" si="64"/>
        <v>0</v>
      </c>
      <c r="AF39" s="16">
        <f t="shared" si="64"/>
        <v>0</v>
      </c>
      <c r="AG39" s="30" t="s">
        <v>25</v>
      </c>
    </row>
    <row r="40" spans="1:33" s="18" customFormat="1" ht="47.25" x14ac:dyDescent="0.3">
      <c r="A40" s="12" t="s">
        <v>64</v>
      </c>
      <c r="B40" s="13" t="s">
        <v>65</v>
      </c>
      <c r="C40" s="14" t="s">
        <v>24</v>
      </c>
      <c r="D40" s="15" t="s">
        <v>25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20" t="s">
        <v>25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f t="shared" ref="X40:AF41" si="65">IF(E40="нд","нд",N(O40)-N(E40))</f>
        <v>0</v>
      </c>
      <c r="Y40" s="19">
        <f t="shared" si="65"/>
        <v>0</v>
      </c>
      <c r="Z40" s="19">
        <f t="shared" si="65"/>
        <v>0</v>
      </c>
      <c r="AA40" s="19">
        <f t="shared" si="65"/>
        <v>0</v>
      </c>
      <c r="AB40" s="19">
        <f t="shared" si="65"/>
        <v>0</v>
      </c>
      <c r="AC40" s="19">
        <f t="shared" si="65"/>
        <v>0</v>
      </c>
      <c r="AD40" s="19">
        <f t="shared" si="65"/>
        <v>0</v>
      </c>
      <c r="AE40" s="19">
        <f t="shared" si="65"/>
        <v>0</v>
      </c>
      <c r="AF40" s="19">
        <f t="shared" si="65"/>
        <v>0</v>
      </c>
      <c r="AG40" s="30" t="s">
        <v>25</v>
      </c>
    </row>
    <row r="41" spans="1:33" s="18" customFormat="1" ht="47.25" x14ac:dyDescent="0.3">
      <c r="A41" s="12" t="s">
        <v>66</v>
      </c>
      <c r="B41" s="13" t="s">
        <v>67</v>
      </c>
      <c r="C41" s="14" t="s">
        <v>24</v>
      </c>
      <c r="D41" s="15" t="s">
        <v>25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7" t="s">
        <v>25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f t="shared" si="65"/>
        <v>0</v>
      </c>
      <c r="Y41" s="16">
        <f t="shared" si="65"/>
        <v>0</v>
      </c>
      <c r="Z41" s="16">
        <f t="shared" si="65"/>
        <v>0</v>
      </c>
      <c r="AA41" s="16">
        <f t="shared" si="65"/>
        <v>0</v>
      </c>
      <c r="AB41" s="16">
        <f t="shared" si="65"/>
        <v>0</v>
      </c>
      <c r="AC41" s="16">
        <f t="shared" si="65"/>
        <v>0</v>
      </c>
      <c r="AD41" s="16">
        <f t="shared" si="65"/>
        <v>0</v>
      </c>
      <c r="AE41" s="16">
        <f t="shared" si="65"/>
        <v>0</v>
      </c>
      <c r="AF41" s="16">
        <f t="shared" si="65"/>
        <v>0</v>
      </c>
      <c r="AG41" s="30" t="s">
        <v>25</v>
      </c>
    </row>
    <row r="42" spans="1:33" s="18" customFormat="1" ht="31.5" x14ac:dyDescent="0.3">
      <c r="A42" s="22" t="s">
        <v>68</v>
      </c>
      <c r="B42" s="23" t="s">
        <v>69</v>
      </c>
      <c r="C42" s="21" t="s">
        <v>24</v>
      </c>
      <c r="D42" s="15" t="s">
        <v>25</v>
      </c>
      <c r="E42" s="24">
        <f t="shared" ref="E42:M42" si="66">SUM(E43,E51,E54,E68)</f>
        <v>0.56000000000000005</v>
      </c>
      <c r="F42" s="24">
        <f t="shared" si="66"/>
        <v>0</v>
      </c>
      <c r="G42" s="24">
        <f t="shared" si="66"/>
        <v>0</v>
      </c>
      <c r="H42" s="24">
        <f t="shared" si="66"/>
        <v>0</v>
      </c>
      <c r="I42" s="24">
        <f t="shared" si="66"/>
        <v>0</v>
      </c>
      <c r="J42" s="24">
        <f t="shared" si="66"/>
        <v>0</v>
      </c>
      <c r="K42" s="24">
        <f t="shared" si="66"/>
        <v>377</v>
      </c>
      <c r="L42" s="24">
        <f t="shared" si="66"/>
        <v>0</v>
      </c>
      <c r="M42" s="24">
        <f t="shared" si="66"/>
        <v>0</v>
      </c>
      <c r="N42" s="25" t="s">
        <v>25</v>
      </c>
      <c r="O42" s="24">
        <f t="shared" ref="O42:W42" si="67">SUM(O43,O51,O54,O68)</f>
        <v>0.56000000000000005</v>
      </c>
      <c r="P42" s="24">
        <f t="shared" si="67"/>
        <v>0</v>
      </c>
      <c r="Q42" s="24">
        <f t="shared" si="67"/>
        <v>0</v>
      </c>
      <c r="R42" s="24">
        <f t="shared" si="67"/>
        <v>0</v>
      </c>
      <c r="S42" s="24">
        <f t="shared" si="67"/>
        <v>0.14000000000000001</v>
      </c>
      <c r="T42" s="24">
        <f t="shared" si="67"/>
        <v>0</v>
      </c>
      <c r="U42" s="24">
        <f t="shared" si="67"/>
        <v>281</v>
      </c>
      <c r="V42" s="24">
        <f t="shared" si="67"/>
        <v>0</v>
      </c>
      <c r="W42" s="24">
        <f t="shared" si="67"/>
        <v>11</v>
      </c>
      <c r="X42" s="24">
        <f t="shared" ref="X42:AF50" si="68">IF(E42="нд","нд",N(O42)-N(E42))</f>
        <v>0</v>
      </c>
      <c r="Y42" s="24">
        <f t="shared" si="68"/>
        <v>0</v>
      </c>
      <c r="Z42" s="24">
        <f t="shared" si="68"/>
        <v>0</v>
      </c>
      <c r="AA42" s="24">
        <f t="shared" si="68"/>
        <v>0</v>
      </c>
      <c r="AB42" s="24">
        <f t="shared" si="68"/>
        <v>0.14000000000000001</v>
      </c>
      <c r="AC42" s="24">
        <f t="shared" si="68"/>
        <v>0</v>
      </c>
      <c r="AD42" s="24">
        <f t="shared" si="68"/>
        <v>-96</v>
      </c>
      <c r="AE42" s="24">
        <f t="shared" si="68"/>
        <v>0</v>
      </c>
      <c r="AF42" s="24">
        <f t="shared" si="68"/>
        <v>11</v>
      </c>
      <c r="AG42" s="30" t="s">
        <v>25</v>
      </c>
    </row>
    <row r="43" spans="1:33" s="18" customFormat="1" ht="47.25" x14ac:dyDescent="0.3">
      <c r="A43" s="12" t="s">
        <v>70</v>
      </c>
      <c r="B43" s="13" t="s">
        <v>71</v>
      </c>
      <c r="C43" s="14" t="s">
        <v>24</v>
      </c>
      <c r="D43" s="15" t="s">
        <v>25</v>
      </c>
      <c r="E43" s="19">
        <f t="shared" ref="E43:M43" si="69">SUM(E44,E50)</f>
        <v>0.56000000000000005</v>
      </c>
      <c r="F43" s="19">
        <f t="shared" si="69"/>
        <v>0</v>
      </c>
      <c r="G43" s="19">
        <f t="shared" si="69"/>
        <v>0</v>
      </c>
      <c r="H43" s="19">
        <f t="shared" si="69"/>
        <v>0</v>
      </c>
      <c r="I43" s="19">
        <f t="shared" si="69"/>
        <v>0</v>
      </c>
      <c r="J43" s="19">
        <f t="shared" si="69"/>
        <v>0</v>
      </c>
      <c r="K43" s="19">
        <f t="shared" si="69"/>
        <v>4</v>
      </c>
      <c r="L43" s="19">
        <f t="shared" si="69"/>
        <v>0</v>
      </c>
      <c r="M43" s="19">
        <f t="shared" si="69"/>
        <v>0</v>
      </c>
      <c r="N43" s="20" t="s">
        <v>25</v>
      </c>
      <c r="O43" s="19">
        <f t="shared" ref="O43:W43" si="70">SUM(O44,O50)</f>
        <v>0.56000000000000005</v>
      </c>
      <c r="P43" s="19">
        <f t="shared" si="70"/>
        <v>0</v>
      </c>
      <c r="Q43" s="19">
        <f t="shared" si="70"/>
        <v>0</v>
      </c>
      <c r="R43" s="19">
        <f t="shared" si="70"/>
        <v>0</v>
      </c>
      <c r="S43" s="19">
        <f t="shared" si="70"/>
        <v>0.14000000000000001</v>
      </c>
      <c r="T43" s="19">
        <f t="shared" si="70"/>
        <v>0</v>
      </c>
      <c r="U43" s="19">
        <f t="shared" si="70"/>
        <v>2</v>
      </c>
      <c r="V43" s="19">
        <f t="shared" si="70"/>
        <v>0</v>
      </c>
      <c r="W43" s="19">
        <f t="shared" si="70"/>
        <v>0</v>
      </c>
      <c r="X43" s="19">
        <f t="shared" si="68"/>
        <v>0</v>
      </c>
      <c r="Y43" s="19">
        <f t="shared" si="68"/>
        <v>0</v>
      </c>
      <c r="Z43" s="19">
        <f t="shared" si="68"/>
        <v>0</v>
      </c>
      <c r="AA43" s="19">
        <f t="shared" si="68"/>
        <v>0</v>
      </c>
      <c r="AB43" s="19">
        <f t="shared" si="68"/>
        <v>0.14000000000000001</v>
      </c>
      <c r="AC43" s="19">
        <f t="shared" si="68"/>
        <v>0</v>
      </c>
      <c r="AD43" s="19">
        <f t="shared" si="68"/>
        <v>-2</v>
      </c>
      <c r="AE43" s="19">
        <f t="shared" si="68"/>
        <v>0</v>
      </c>
      <c r="AF43" s="19">
        <f t="shared" si="68"/>
        <v>0</v>
      </c>
      <c r="AG43" s="30" t="s">
        <v>25</v>
      </c>
    </row>
    <row r="44" spans="1:33" s="18" customFormat="1" ht="31.5" x14ac:dyDescent="0.3">
      <c r="A44" s="12" t="s">
        <v>72</v>
      </c>
      <c r="B44" s="13" t="s">
        <v>73</v>
      </c>
      <c r="C44" s="14" t="s">
        <v>24</v>
      </c>
      <c r="D44" s="15" t="s">
        <v>25</v>
      </c>
      <c r="E44" s="19">
        <f t="shared" ref="E44:M44" si="71">SUM(E45:E49)</f>
        <v>0.56000000000000005</v>
      </c>
      <c r="F44" s="19">
        <f t="shared" si="71"/>
        <v>0</v>
      </c>
      <c r="G44" s="19">
        <f t="shared" si="71"/>
        <v>0</v>
      </c>
      <c r="H44" s="19">
        <f t="shared" si="71"/>
        <v>0</v>
      </c>
      <c r="I44" s="19">
        <f t="shared" si="71"/>
        <v>0</v>
      </c>
      <c r="J44" s="19">
        <f t="shared" si="71"/>
        <v>0</v>
      </c>
      <c r="K44" s="19">
        <f t="shared" si="71"/>
        <v>4</v>
      </c>
      <c r="L44" s="19">
        <f t="shared" si="71"/>
        <v>0</v>
      </c>
      <c r="M44" s="19">
        <f t="shared" si="71"/>
        <v>0</v>
      </c>
      <c r="N44" s="20" t="s">
        <v>25</v>
      </c>
      <c r="O44" s="19">
        <f t="shared" ref="O44:W44" si="72">SUM(O45:O49)</f>
        <v>0.56000000000000005</v>
      </c>
      <c r="P44" s="19">
        <f t="shared" si="72"/>
        <v>0</v>
      </c>
      <c r="Q44" s="19">
        <f t="shared" si="72"/>
        <v>0</v>
      </c>
      <c r="R44" s="19">
        <f t="shared" si="72"/>
        <v>0</v>
      </c>
      <c r="S44" s="19">
        <f t="shared" si="72"/>
        <v>0.14000000000000001</v>
      </c>
      <c r="T44" s="19">
        <f t="shared" si="72"/>
        <v>0</v>
      </c>
      <c r="U44" s="19">
        <f t="shared" si="72"/>
        <v>2</v>
      </c>
      <c r="V44" s="19">
        <f t="shared" si="72"/>
        <v>0</v>
      </c>
      <c r="W44" s="19">
        <f t="shared" si="72"/>
        <v>0</v>
      </c>
      <c r="X44" s="19">
        <f t="shared" si="68"/>
        <v>0</v>
      </c>
      <c r="Y44" s="19">
        <f t="shared" si="68"/>
        <v>0</v>
      </c>
      <c r="Z44" s="19">
        <f t="shared" si="68"/>
        <v>0</v>
      </c>
      <c r="AA44" s="19">
        <f t="shared" si="68"/>
        <v>0</v>
      </c>
      <c r="AB44" s="19">
        <f t="shared" si="68"/>
        <v>0.14000000000000001</v>
      </c>
      <c r="AC44" s="19">
        <f t="shared" si="68"/>
        <v>0</v>
      </c>
      <c r="AD44" s="19">
        <f t="shared" si="68"/>
        <v>-2</v>
      </c>
      <c r="AE44" s="19">
        <f t="shared" si="68"/>
        <v>0</v>
      </c>
      <c r="AF44" s="19">
        <f t="shared" si="68"/>
        <v>0</v>
      </c>
      <c r="AG44" s="30" t="s">
        <v>25</v>
      </c>
    </row>
    <row r="45" spans="1:33" s="18" customFormat="1" ht="47.25" x14ac:dyDescent="0.3">
      <c r="A45" s="12" t="s">
        <v>72</v>
      </c>
      <c r="B45" s="27" t="s">
        <v>125</v>
      </c>
      <c r="C45" s="29" t="s">
        <v>126</v>
      </c>
      <c r="D45" s="15" t="s">
        <v>25</v>
      </c>
      <c r="E45" s="31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31">
        <v>1</v>
      </c>
      <c r="L45" s="16">
        <v>0</v>
      </c>
      <c r="M45" s="16">
        <v>0</v>
      </c>
      <c r="N45" s="20" t="s">
        <v>25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f t="shared" si="68"/>
        <v>0</v>
      </c>
      <c r="Y45" s="16">
        <f t="shared" si="68"/>
        <v>0</v>
      </c>
      <c r="Z45" s="16">
        <f t="shared" si="68"/>
        <v>0</v>
      </c>
      <c r="AA45" s="16">
        <f t="shared" si="68"/>
        <v>0</v>
      </c>
      <c r="AB45" s="16">
        <f t="shared" si="68"/>
        <v>0</v>
      </c>
      <c r="AC45" s="16">
        <f t="shared" si="68"/>
        <v>0</v>
      </c>
      <c r="AD45" s="16">
        <f t="shared" si="68"/>
        <v>-1</v>
      </c>
      <c r="AE45" s="16">
        <f t="shared" si="68"/>
        <v>0</v>
      </c>
      <c r="AF45" s="16">
        <f t="shared" si="68"/>
        <v>0</v>
      </c>
      <c r="AG45" s="30" t="s">
        <v>167</v>
      </c>
    </row>
    <row r="46" spans="1:33" s="18" customFormat="1" ht="47.25" x14ac:dyDescent="0.3">
      <c r="A46" s="12" t="s">
        <v>72</v>
      </c>
      <c r="B46" s="27" t="s">
        <v>127</v>
      </c>
      <c r="C46" s="29" t="s">
        <v>128</v>
      </c>
      <c r="D46" s="15" t="s">
        <v>25</v>
      </c>
      <c r="E46" s="31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31">
        <v>1</v>
      </c>
      <c r="L46" s="16">
        <v>0</v>
      </c>
      <c r="M46" s="16">
        <v>0</v>
      </c>
      <c r="N46" s="20" t="s">
        <v>25</v>
      </c>
      <c r="O46" s="16">
        <v>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1</v>
      </c>
      <c r="V46" s="16">
        <v>0</v>
      </c>
      <c r="W46" s="16">
        <v>0</v>
      </c>
      <c r="X46" s="16">
        <f t="shared" si="68"/>
        <v>0</v>
      </c>
      <c r="Y46" s="16">
        <f t="shared" si="68"/>
        <v>0</v>
      </c>
      <c r="Z46" s="16">
        <f t="shared" si="68"/>
        <v>0</v>
      </c>
      <c r="AA46" s="16">
        <f t="shared" si="68"/>
        <v>0</v>
      </c>
      <c r="AB46" s="16">
        <f t="shared" si="68"/>
        <v>0</v>
      </c>
      <c r="AC46" s="16">
        <f t="shared" si="68"/>
        <v>0</v>
      </c>
      <c r="AD46" s="16">
        <f t="shared" si="68"/>
        <v>0</v>
      </c>
      <c r="AE46" s="16">
        <f t="shared" si="68"/>
        <v>0</v>
      </c>
      <c r="AF46" s="16">
        <f t="shared" si="68"/>
        <v>0</v>
      </c>
      <c r="AG46" s="30" t="s">
        <v>167</v>
      </c>
    </row>
    <row r="47" spans="1:33" s="18" customFormat="1" ht="31.5" x14ac:dyDescent="0.3">
      <c r="A47" s="12" t="s">
        <v>72</v>
      </c>
      <c r="B47" s="27" t="s">
        <v>129</v>
      </c>
      <c r="C47" s="29" t="s">
        <v>130</v>
      </c>
      <c r="D47" s="15" t="s">
        <v>25</v>
      </c>
      <c r="E47" s="31">
        <v>0.16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31">
        <v>1</v>
      </c>
      <c r="L47" s="16">
        <v>0</v>
      </c>
      <c r="M47" s="16">
        <v>0</v>
      </c>
      <c r="N47" s="17">
        <v>45046</v>
      </c>
      <c r="O47" s="16">
        <v>0.16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1</v>
      </c>
      <c r="V47" s="16">
        <v>0</v>
      </c>
      <c r="W47" s="16">
        <v>0</v>
      </c>
      <c r="X47" s="16">
        <f t="shared" si="68"/>
        <v>0</v>
      </c>
      <c r="Y47" s="16">
        <f t="shared" si="68"/>
        <v>0</v>
      </c>
      <c r="Z47" s="16">
        <f t="shared" si="68"/>
        <v>0</v>
      </c>
      <c r="AA47" s="16">
        <f t="shared" si="68"/>
        <v>0</v>
      </c>
      <c r="AB47" s="16">
        <f t="shared" si="68"/>
        <v>0</v>
      </c>
      <c r="AC47" s="16">
        <f t="shared" si="68"/>
        <v>0</v>
      </c>
      <c r="AD47" s="16">
        <f t="shared" si="68"/>
        <v>0</v>
      </c>
      <c r="AE47" s="16">
        <f t="shared" si="68"/>
        <v>0</v>
      </c>
      <c r="AF47" s="16">
        <f t="shared" si="68"/>
        <v>0</v>
      </c>
      <c r="AG47" s="30" t="s">
        <v>168</v>
      </c>
    </row>
    <row r="48" spans="1:33" s="18" customFormat="1" ht="31.5" x14ac:dyDescent="0.3">
      <c r="A48" s="12" t="s">
        <v>72</v>
      </c>
      <c r="B48" s="27" t="s">
        <v>131</v>
      </c>
      <c r="C48" s="29" t="s">
        <v>132</v>
      </c>
      <c r="D48" s="15" t="s">
        <v>25</v>
      </c>
      <c r="E48" s="31">
        <v>0.4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31">
        <v>1</v>
      </c>
      <c r="L48" s="16">
        <v>0</v>
      </c>
      <c r="M48" s="16">
        <v>0</v>
      </c>
      <c r="N48" s="17">
        <v>45168</v>
      </c>
      <c r="O48" s="16">
        <v>0.4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16">
        <v>0</v>
      </c>
      <c r="X48" s="16">
        <f t="shared" si="68"/>
        <v>0</v>
      </c>
      <c r="Y48" s="16">
        <f t="shared" si="68"/>
        <v>0</v>
      </c>
      <c r="Z48" s="16">
        <f t="shared" si="68"/>
        <v>0</v>
      </c>
      <c r="AA48" s="16">
        <f t="shared" si="68"/>
        <v>0</v>
      </c>
      <c r="AB48" s="16">
        <f t="shared" si="68"/>
        <v>0</v>
      </c>
      <c r="AC48" s="16">
        <f t="shared" si="68"/>
        <v>0</v>
      </c>
      <c r="AD48" s="16">
        <f t="shared" si="68"/>
        <v>-1</v>
      </c>
      <c r="AE48" s="16">
        <f t="shared" si="68"/>
        <v>0</v>
      </c>
      <c r="AF48" s="16">
        <f t="shared" si="68"/>
        <v>0</v>
      </c>
      <c r="AG48" s="30" t="s">
        <v>168</v>
      </c>
    </row>
    <row r="49" spans="1:33" s="18" customFormat="1" ht="47.25" x14ac:dyDescent="0.3">
      <c r="A49" s="12" t="s">
        <v>72</v>
      </c>
      <c r="B49" s="27" t="s">
        <v>133</v>
      </c>
      <c r="C49" s="29" t="s">
        <v>134</v>
      </c>
      <c r="D49" s="15" t="s">
        <v>25</v>
      </c>
      <c r="E49" s="16" t="s">
        <v>25</v>
      </c>
      <c r="F49" s="16" t="s">
        <v>25</v>
      </c>
      <c r="G49" s="16" t="s">
        <v>25</v>
      </c>
      <c r="H49" s="16" t="s">
        <v>25</v>
      </c>
      <c r="I49" s="16" t="s">
        <v>25</v>
      </c>
      <c r="J49" s="16" t="s">
        <v>25</v>
      </c>
      <c r="K49" s="16" t="s">
        <v>25</v>
      </c>
      <c r="L49" s="16" t="s">
        <v>25</v>
      </c>
      <c r="M49" s="16" t="s">
        <v>25</v>
      </c>
      <c r="N49" s="17">
        <v>45289</v>
      </c>
      <c r="O49" s="16">
        <v>0</v>
      </c>
      <c r="P49" s="16">
        <v>0</v>
      </c>
      <c r="Q49" s="16">
        <v>0</v>
      </c>
      <c r="R49" s="16">
        <v>0</v>
      </c>
      <c r="S49" s="16">
        <v>0.14000000000000001</v>
      </c>
      <c r="T49" s="16">
        <v>0</v>
      </c>
      <c r="U49" s="16">
        <v>0</v>
      </c>
      <c r="V49" s="16">
        <v>0</v>
      </c>
      <c r="W49" s="16">
        <v>0</v>
      </c>
      <c r="X49" s="16" t="str">
        <f t="shared" si="68"/>
        <v>нд</v>
      </c>
      <c r="Y49" s="16" t="str">
        <f t="shared" si="68"/>
        <v>нд</v>
      </c>
      <c r="Z49" s="16" t="str">
        <f t="shared" si="68"/>
        <v>нд</v>
      </c>
      <c r="AA49" s="16" t="str">
        <f t="shared" si="68"/>
        <v>нд</v>
      </c>
      <c r="AB49" s="16" t="str">
        <f t="shared" si="68"/>
        <v>нд</v>
      </c>
      <c r="AC49" s="16" t="str">
        <f t="shared" si="68"/>
        <v>нд</v>
      </c>
      <c r="AD49" s="16" t="str">
        <f t="shared" si="68"/>
        <v>нд</v>
      </c>
      <c r="AE49" s="16" t="str">
        <f t="shared" si="68"/>
        <v>нд</v>
      </c>
      <c r="AF49" s="16" t="str">
        <f t="shared" si="68"/>
        <v>нд</v>
      </c>
      <c r="AG49" s="30" t="s">
        <v>169</v>
      </c>
    </row>
    <row r="50" spans="1:33" s="18" customFormat="1" ht="31.5" x14ac:dyDescent="0.3">
      <c r="A50" s="22" t="s">
        <v>74</v>
      </c>
      <c r="B50" s="23" t="s">
        <v>75</v>
      </c>
      <c r="C50" s="21" t="s">
        <v>24</v>
      </c>
      <c r="D50" s="15" t="s">
        <v>25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>
        <v>0</v>
      </c>
      <c r="M50" s="16">
        <v>0</v>
      </c>
      <c r="N50" s="17" t="s">
        <v>25</v>
      </c>
      <c r="O50" s="16">
        <v>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f t="shared" si="68"/>
        <v>0</v>
      </c>
      <c r="Y50" s="16">
        <f t="shared" si="68"/>
        <v>0</v>
      </c>
      <c r="Z50" s="16">
        <f t="shared" si="68"/>
        <v>0</v>
      </c>
      <c r="AA50" s="16">
        <f t="shared" si="68"/>
        <v>0</v>
      </c>
      <c r="AB50" s="16">
        <f t="shared" si="68"/>
        <v>0</v>
      </c>
      <c r="AC50" s="16">
        <f t="shared" si="68"/>
        <v>0</v>
      </c>
      <c r="AD50" s="16">
        <f t="shared" si="68"/>
        <v>0</v>
      </c>
      <c r="AE50" s="16">
        <f t="shared" si="68"/>
        <v>0</v>
      </c>
      <c r="AF50" s="16">
        <f t="shared" si="68"/>
        <v>0</v>
      </c>
      <c r="AG50" s="30" t="s">
        <v>25</v>
      </c>
    </row>
    <row r="51" spans="1:33" s="18" customFormat="1" ht="31.5" x14ac:dyDescent="0.3">
      <c r="A51" s="22" t="s">
        <v>76</v>
      </c>
      <c r="B51" s="23" t="s">
        <v>77</v>
      </c>
      <c r="C51" s="21" t="s">
        <v>24</v>
      </c>
      <c r="D51" s="15" t="s">
        <v>25</v>
      </c>
      <c r="E51" s="24">
        <f t="shared" ref="E51:M51" si="73">SUM(E52,E53)</f>
        <v>0</v>
      </c>
      <c r="F51" s="24">
        <f t="shared" si="73"/>
        <v>0</v>
      </c>
      <c r="G51" s="24">
        <f t="shared" si="73"/>
        <v>0</v>
      </c>
      <c r="H51" s="24">
        <f t="shared" si="73"/>
        <v>0</v>
      </c>
      <c r="I51" s="24">
        <f t="shared" si="73"/>
        <v>0</v>
      </c>
      <c r="J51" s="24">
        <f t="shared" si="73"/>
        <v>0</v>
      </c>
      <c r="K51" s="24">
        <f t="shared" si="73"/>
        <v>0</v>
      </c>
      <c r="L51" s="24">
        <f t="shared" si="73"/>
        <v>0</v>
      </c>
      <c r="M51" s="24">
        <f t="shared" si="73"/>
        <v>0</v>
      </c>
      <c r="N51" s="25" t="s">
        <v>25</v>
      </c>
      <c r="O51" s="24">
        <f t="shared" ref="O51:W51" si="74">SUM(O52,O53)</f>
        <v>0</v>
      </c>
      <c r="P51" s="24">
        <f t="shared" si="74"/>
        <v>0</v>
      </c>
      <c r="Q51" s="24">
        <f t="shared" si="74"/>
        <v>0</v>
      </c>
      <c r="R51" s="24">
        <f t="shared" si="74"/>
        <v>0</v>
      </c>
      <c r="S51" s="24">
        <f t="shared" si="74"/>
        <v>0</v>
      </c>
      <c r="T51" s="24">
        <f t="shared" si="74"/>
        <v>0</v>
      </c>
      <c r="U51" s="24">
        <f t="shared" si="74"/>
        <v>0</v>
      </c>
      <c r="V51" s="24">
        <f t="shared" si="74"/>
        <v>0</v>
      </c>
      <c r="W51" s="24">
        <f t="shared" si="74"/>
        <v>0</v>
      </c>
      <c r="X51" s="24">
        <f t="shared" ref="X51:AF53" si="75">IF(E51="нд","нд",N(O51)-N(E51))</f>
        <v>0</v>
      </c>
      <c r="Y51" s="24">
        <f t="shared" si="75"/>
        <v>0</v>
      </c>
      <c r="Z51" s="24">
        <f t="shared" si="75"/>
        <v>0</v>
      </c>
      <c r="AA51" s="24">
        <f t="shared" si="75"/>
        <v>0</v>
      </c>
      <c r="AB51" s="24">
        <f t="shared" si="75"/>
        <v>0</v>
      </c>
      <c r="AC51" s="24">
        <f t="shared" si="75"/>
        <v>0</v>
      </c>
      <c r="AD51" s="24">
        <f t="shared" si="75"/>
        <v>0</v>
      </c>
      <c r="AE51" s="24">
        <f t="shared" si="75"/>
        <v>0</v>
      </c>
      <c r="AF51" s="24">
        <f t="shared" si="75"/>
        <v>0</v>
      </c>
      <c r="AG51" s="30" t="s">
        <v>25</v>
      </c>
    </row>
    <row r="52" spans="1:33" s="18" customFormat="1" ht="18.75" x14ac:dyDescent="0.3">
      <c r="A52" s="12" t="s">
        <v>78</v>
      </c>
      <c r="B52" s="13" t="s">
        <v>79</v>
      </c>
      <c r="C52" s="14" t="s">
        <v>24</v>
      </c>
      <c r="D52" s="15" t="s">
        <v>25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7" t="s">
        <v>25</v>
      </c>
      <c r="O52" s="16">
        <v>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f t="shared" si="75"/>
        <v>0</v>
      </c>
      <c r="Y52" s="16">
        <f t="shared" si="75"/>
        <v>0</v>
      </c>
      <c r="Z52" s="16">
        <f t="shared" si="75"/>
        <v>0</v>
      </c>
      <c r="AA52" s="16">
        <f t="shared" si="75"/>
        <v>0</v>
      </c>
      <c r="AB52" s="16">
        <f t="shared" si="75"/>
        <v>0</v>
      </c>
      <c r="AC52" s="16">
        <f t="shared" si="75"/>
        <v>0</v>
      </c>
      <c r="AD52" s="16">
        <f t="shared" si="75"/>
        <v>0</v>
      </c>
      <c r="AE52" s="16">
        <f t="shared" si="75"/>
        <v>0</v>
      </c>
      <c r="AF52" s="16">
        <f t="shared" si="75"/>
        <v>0</v>
      </c>
      <c r="AG52" s="30" t="s">
        <v>25</v>
      </c>
    </row>
    <row r="53" spans="1:33" s="18" customFormat="1" ht="31.5" x14ac:dyDescent="0.3">
      <c r="A53" s="22" t="s">
        <v>80</v>
      </c>
      <c r="B53" s="23" t="s">
        <v>81</v>
      </c>
      <c r="C53" s="21" t="s">
        <v>24</v>
      </c>
      <c r="D53" s="15" t="s">
        <v>25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7" t="s">
        <v>25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f t="shared" si="75"/>
        <v>0</v>
      </c>
      <c r="Y53" s="16">
        <f t="shared" si="75"/>
        <v>0</v>
      </c>
      <c r="Z53" s="16">
        <f t="shared" si="75"/>
        <v>0</v>
      </c>
      <c r="AA53" s="16">
        <f t="shared" si="75"/>
        <v>0</v>
      </c>
      <c r="AB53" s="16">
        <f t="shared" si="75"/>
        <v>0</v>
      </c>
      <c r="AC53" s="16">
        <f t="shared" si="75"/>
        <v>0</v>
      </c>
      <c r="AD53" s="16">
        <f t="shared" si="75"/>
        <v>0</v>
      </c>
      <c r="AE53" s="16">
        <f t="shared" si="75"/>
        <v>0</v>
      </c>
      <c r="AF53" s="16">
        <f t="shared" si="75"/>
        <v>0</v>
      </c>
      <c r="AG53" s="30" t="s">
        <v>25</v>
      </c>
    </row>
    <row r="54" spans="1:33" s="18" customFormat="1" ht="31.5" x14ac:dyDescent="0.3">
      <c r="A54" s="22" t="s">
        <v>82</v>
      </c>
      <c r="B54" s="23" t="s">
        <v>83</v>
      </c>
      <c r="C54" s="21" t="s">
        <v>24</v>
      </c>
      <c r="D54" s="15" t="s">
        <v>25</v>
      </c>
      <c r="E54" s="24">
        <f t="shared" ref="E54:M54" si="76">SUM(E55,E61,E62,E63,E64,E65,E66,E67)</f>
        <v>0</v>
      </c>
      <c r="F54" s="24">
        <f t="shared" si="76"/>
        <v>0</v>
      </c>
      <c r="G54" s="24">
        <f t="shared" si="76"/>
        <v>0</v>
      </c>
      <c r="H54" s="24">
        <f t="shared" si="76"/>
        <v>0</v>
      </c>
      <c r="I54" s="24">
        <f t="shared" si="76"/>
        <v>0</v>
      </c>
      <c r="J54" s="24">
        <f t="shared" si="76"/>
        <v>0</v>
      </c>
      <c r="K54" s="24">
        <f t="shared" si="76"/>
        <v>373</v>
      </c>
      <c r="L54" s="24">
        <f t="shared" si="76"/>
        <v>0</v>
      </c>
      <c r="M54" s="24">
        <f t="shared" si="76"/>
        <v>0</v>
      </c>
      <c r="N54" s="25" t="s">
        <v>25</v>
      </c>
      <c r="O54" s="24">
        <f t="shared" ref="O54:W54" si="77">SUM(O55,O61,O62,O63,O64,O65,O66,O67)</f>
        <v>0</v>
      </c>
      <c r="P54" s="24">
        <f t="shared" si="77"/>
        <v>0</v>
      </c>
      <c r="Q54" s="24">
        <f t="shared" si="77"/>
        <v>0</v>
      </c>
      <c r="R54" s="24">
        <f t="shared" si="77"/>
        <v>0</v>
      </c>
      <c r="S54" s="24">
        <f t="shared" si="77"/>
        <v>0</v>
      </c>
      <c r="T54" s="24">
        <f t="shared" si="77"/>
        <v>0</v>
      </c>
      <c r="U54" s="24">
        <f t="shared" si="77"/>
        <v>279</v>
      </c>
      <c r="V54" s="24">
        <f t="shared" si="77"/>
        <v>0</v>
      </c>
      <c r="W54" s="24">
        <f t="shared" si="77"/>
        <v>11</v>
      </c>
      <c r="X54" s="24">
        <f t="shared" ref="X54:AF62" si="78">IF(E54="нд","нд",N(O54)-N(E54))</f>
        <v>0</v>
      </c>
      <c r="Y54" s="24">
        <f t="shared" si="78"/>
        <v>0</v>
      </c>
      <c r="Z54" s="24">
        <f t="shared" si="78"/>
        <v>0</v>
      </c>
      <c r="AA54" s="24">
        <f t="shared" si="78"/>
        <v>0</v>
      </c>
      <c r="AB54" s="24">
        <f t="shared" si="78"/>
        <v>0</v>
      </c>
      <c r="AC54" s="24">
        <f t="shared" si="78"/>
        <v>0</v>
      </c>
      <c r="AD54" s="24">
        <f t="shared" si="78"/>
        <v>-94</v>
      </c>
      <c r="AE54" s="24">
        <f t="shared" si="78"/>
        <v>0</v>
      </c>
      <c r="AF54" s="24">
        <f t="shared" si="78"/>
        <v>11</v>
      </c>
      <c r="AG54" s="30" t="s">
        <v>25</v>
      </c>
    </row>
    <row r="55" spans="1:33" s="18" customFormat="1" ht="31.5" x14ac:dyDescent="0.3">
      <c r="A55" s="12" t="s">
        <v>84</v>
      </c>
      <c r="B55" s="13" t="s">
        <v>85</v>
      </c>
      <c r="C55" s="14" t="s">
        <v>24</v>
      </c>
      <c r="D55" s="15" t="s">
        <v>25</v>
      </c>
      <c r="E55" s="19">
        <f t="shared" ref="E55:M55" si="79">SUM(E56:E60)</f>
        <v>0</v>
      </c>
      <c r="F55" s="19">
        <f t="shared" si="79"/>
        <v>0</v>
      </c>
      <c r="G55" s="19">
        <f t="shared" si="79"/>
        <v>0</v>
      </c>
      <c r="H55" s="19">
        <f t="shared" si="79"/>
        <v>0</v>
      </c>
      <c r="I55" s="19">
        <f t="shared" si="79"/>
        <v>0</v>
      </c>
      <c r="J55" s="19">
        <f t="shared" si="79"/>
        <v>0</v>
      </c>
      <c r="K55" s="19">
        <f t="shared" si="79"/>
        <v>373</v>
      </c>
      <c r="L55" s="19">
        <f t="shared" si="79"/>
        <v>0</v>
      </c>
      <c r="M55" s="19">
        <f t="shared" si="79"/>
        <v>0</v>
      </c>
      <c r="N55" s="20" t="s">
        <v>25</v>
      </c>
      <c r="O55" s="19">
        <f t="shared" ref="O55:W55" si="80">SUM(O56:O60)</f>
        <v>0</v>
      </c>
      <c r="P55" s="19">
        <f t="shared" si="80"/>
        <v>0</v>
      </c>
      <c r="Q55" s="19">
        <f t="shared" si="80"/>
        <v>0</v>
      </c>
      <c r="R55" s="19">
        <f t="shared" si="80"/>
        <v>0</v>
      </c>
      <c r="S55" s="19">
        <f t="shared" si="80"/>
        <v>0</v>
      </c>
      <c r="T55" s="19">
        <f t="shared" si="80"/>
        <v>0</v>
      </c>
      <c r="U55" s="19">
        <f t="shared" si="80"/>
        <v>279</v>
      </c>
      <c r="V55" s="19">
        <f t="shared" si="80"/>
        <v>0</v>
      </c>
      <c r="W55" s="19">
        <f t="shared" si="80"/>
        <v>11</v>
      </c>
      <c r="X55" s="19">
        <f t="shared" si="78"/>
        <v>0</v>
      </c>
      <c r="Y55" s="19">
        <f t="shared" si="78"/>
        <v>0</v>
      </c>
      <c r="Z55" s="19">
        <f t="shared" si="78"/>
        <v>0</v>
      </c>
      <c r="AA55" s="19">
        <f t="shared" si="78"/>
        <v>0</v>
      </c>
      <c r="AB55" s="19">
        <f t="shared" si="78"/>
        <v>0</v>
      </c>
      <c r="AC55" s="19">
        <f t="shared" si="78"/>
        <v>0</v>
      </c>
      <c r="AD55" s="19">
        <f t="shared" si="78"/>
        <v>-94</v>
      </c>
      <c r="AE55" s="19">
        <f t="shared" si="78"/>
        <v>0</v>
      </c>
      <c r="AF55" s="19">
        <f t="shared" si="78"/>
        <v>11</v>
      </c>
      <c r="AG55" s="30" t="s">
        <v>25</v>
      </c>
    </row>
    <row r="56" spans="1:33" s="18" customFormat="1" ht="47.25" x14ac:dyDescent="0.3">
      <c r="A56" s="12" t="s">
        <v>84</v>
      </c>
      <c r="B56" s="27" t="s">
        <v>135</v>
      </c>
      <c r="C56" s="29" t="s">
        <v>136</v>
      </c>
      <c r="D56" s="15" t="s">
        <v>25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1</v>
      </c>
      <c r="L56" s="16">
        <v>0</v>
      </c>
      <c r="M56" s="16">
        <v>0</v>
      </c>
      <c r="N56" s="17" t="s">
        <v>25</v>
      </c>
      <c r="O56" s="16">
        <v>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16">
        <v>0</v>
      </c>
      <c r="X56" s="16">
        <f t="shared" si="78"/>
        <v>0</v>
      </c>
      <c r="Y56" s="16">
        <f t="shared" si="78"/>
        <v>0</v>
      </c>
      <c r="Z56" s="16">
        <f t="shared" si="78"/>
        <v>0</v>
      </c>
      <c r="AA56" s="16">
        <f t="shared" si="78"/>
        <v>0</v>
      </c>
      <c r="AB56" s="16">
        <f t="shared" si="78"/>
        <v>0</v>
      </c>
      <c r="AC56" s="16">
        <f t="shared" si="78"/>
        <v>0</v>
      </c>
      <c r="AD56" s="16">
        <f t="shared" si="78"/>
        <v>-1</v>
      </c>
      <c r="AE56" s="16">
        <f t="shared" si="78"/>
        <v>0</v>
      </c>
      <c r="AF56" s="16">
        <f t="shared" si="78"/>
        <v>0</v>
      </c>
      <c r="AG56" s="30" t="s">
        <v>170</v>
      </c>
    </row>
    <row r="57" spans="1:33" s="18" customFormat="1" ht="47.25" x14ac:dyDescent="0.3">
      <c r="A57" s="12" t="s">
        <v>84</v>
      </c>
      <c r="B57" s="27" t="s">
        <v>137</v>
      </c>
      <c r="C57" s="29" t="s">
        <v>138</v>
      </c>
      <c r="D57" s="15" t="s">
        <v>25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1</v>
      </c>
      <c r="L57" s="16">
        <v>0</v>
      </c>
      <c r="M57" s="16">
        <v>0</v>
      </c>
      <c r="N57" s="17" t="s">
        <v>25</v>
      </c>
      <c r="O57" s="16">
        <v>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16">
        <v>0</v>
      </c>
      <c r="X57" s="16">
        <f t="shared" si="78"/>
        <v>0</v>
      </c>
      <c r="Y57" s="16">
        <f t="shared" si="78"/>
        <v>0</v>
      </c>
      <c r="Z57" s="16">
        <f t="shared" si="78"/>
        <v>0</v>
      </c>
      <c r="AA57" s="16">
        <f t="shared" si="78"/>
        <v>0</v>
      </c>
      <c r="AB57" s="16">
        <f t="shared" si="78"/>
        <v>0</v>
      </c>
      <c r="AC57" s="16">
        <f t="shared" si="78"/>
        <v>0</v>
      </c>
      <c r="AD57" s="16">
        <f t="shared" si="78"/>
        <v>-1</v>
      </c>
      <c r="AE57" s="16">
        <f t="shared" si="78"/>
        <v>0</v>
      </c>
      <c r="AF57" s="16">
        <f t="shared" si="78"/>
        <v>0</v>
      </c>
      <c r="AG57" s="30" t="s">
        <v>171</v>
      </c>
    </row>
    <row r="58" spans="1:33" s="18" customFormat="1" ht="47.25" x14ac:dyDescent="0.3">
      <c r="A58" s="12" t="s">
        <v>84</v>
      </c>
      <c r="B58" s="27" t="s">
        <v>139</v>
      </c>
      <c r="C58" s="29" t="s">
        <v>140</v>
      </c>
      <c r="D58" s="15" t="s">
        <v>25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>
        <v>167</v>
      </c>
      <c r="L58" s="16">
        <v>0</v>
      </c>
      <c r="M58" s="16">
        <v>0</v>
      </c>
      <c r="N58" s="17">
        <v>45289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164</v>
      </c>
      <c r="V58" s="16">
        <v>0</v>
      </c>
      <c r="W58" s="16">
        <v>0</v>
      </c>
      <c r="X58" s="16">
        <f t="shared" si="78"/>
        <v>0</v>
      </c>
      <c r="Y58" s="16">
        <f t="shared" si="78"/>
        <v>0</v>
      </c>
      <c r="Z58" s="16">
        <f t="shared" si="78"/>
        <v>0</v>
      </c>
      <c r="AA58" s="16">
        <f t="shared" si="78"/>
        <v>0</v>
      </c>
      <c r="AB58" s="16">
        <f t="shared" si="78"/>
        <v>0</v>
      </c>
      <c r="AC58" s="16">
        <f t="shared" si="78"/>
        <v>0</v>
      </c>
      <c r="AD58" s="16">
        <f t="shared" si="78"/>
        <v>-3</v>
      </c>
      <c r="AE58" s="16">
        <f t="shared" si="78"/>
        <v>0</v>
      </c>
      <c r="AF58" s="16">
        <f t="shared" si="78"/>
        <v>0</v>
      </c>
      <c r="AG58" s="30" t="s">
        <v>172</v>
      </c>
    </row>
    <row r="59" spans="1:33" s="18" customFormat="1" ht="47.25" x14ac:dyDescent="0.3">
      <c r="A59" s="12" t="s">
        <v>84</v>
      </c>
      <c r="B59" s="27" t="s">
        <v>141</v>
      </c>
      <c r="C59" s="29" t="s">
        <v>142</v>
      </c>
      <c r="D59" s="15" t="s">
        <v>25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190</v>
      </c>
      <c r="L59" s="16">
        <v>0</v>
      </c>
      <c r="M59" s="16">
        <v>0</v>
      </c>
      <c r="N59" s="17">
        <v>45289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115</v>
      </c>
      <c r="V59" s="16">
        <v>0</v>
      </c>
      <c r="W59" s="16">
        <v>0</v>
      </c>
      <c r="X59" s="16">
        <f t="shared" si="78"/>
        <v>0</v>
      </c>
      <c r="Y59" s="16">
        <f t="shared" si="78"/>
        <v>0</v>
      </c>
      <c r="Z59" s="16">
        <f t="shared" si="78"/>
        <v>0</v>
      </c>
      <c r="AA59" s="16">
        <f t="shared" si="78"/>
        <v>0</v>
      </c>
      <c r="AB59" s="16">
        <f t="shared" si="78"/>
        <v>0</v>
      </c>
      <c r="AC59" s="16">
        <f t="shared" si="78"/>
        <v>0</v>
      </c>
      <c r="AD59" s="16">
        <f t="shared" si="78"/>
        <v>-75</v>
      </c>
      <c r="AE59" s="16">
        <f t="shared" si="78"/>
        <v>0</v>
      </c>
      <c r="AF59" s="16">
        <f t="shared" si="78"/>
        <v>0</v>
      </c>
      <c r="AG59" s="30" t="s">
        <v>172</v>
      </c>
    </row>
    <row r="60" spans="1:33" s="18" customFormat="1" ht="31.5" x14ac:dyDescent="0.3">
      <c r="A60" s="12" t="s">
        <v>84</v>
      </c>
      <c r="B60" s="27" t="s">
        <v>143</v>
      </c>
      <c r="C60" s="29" t="s">
        <v>144</v>
      </c>
      <c r="D60" s="15" t="s">
        <v>25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14</v>
      </c>
      <c r="L60" s="16">
        <v>0</v>
      </c>
      <c r="M60" s="16">
        <v>0</v>
      </c>
      <c r="N60" s="17">
        <v>45289</v>
      </c>
      <c r="O60" s="16">
        <v>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16">
        <v>11</v>
      </c>
      <c r="X60" s="16">
        <f t="shared" si="78"/>
        <v>0</v>
      </c>
      <c r="Y60" s="16">
        <f t="shared" si="78"/>
        <v>0</v>
      </c>
      <c r="Z60" s="16">
        <f t="shared" si="78"/>
        <v>0</v>
      </c>
      <c r="AA60" s="16">
        <f t="shared" si="78"/>
        <v>0</v>
      </c>
      <c r="AB60" s="16">
        <f t="shared" si="78"/>
        <v>0</v>
      </c>
      <c r="AC60" s="16">
        <f t="shared" si="78"/>
        <v>0</v>
      </c>
      <c r="AD60" s="16">
        <f t="shared" si="78"/>
        <v>-14</v>
      </c>
      <c r="AE60" s="16">
        <f t="shared" si="78"/>
        <v>0</v>
      </c>
      <c r="AF60" s="16">
        <f t="shared" si="78"/>
        <v>11</v>
      </c>
      <c r="AG60" s="30" t="s">
        <v>173</v>
      </c>
    </row>
    <row r="61" spans="1:33" s="18" customFormat="1" ht="31.5" x14ac:dyDescent="0.3">
      <c r="A61" s="22" t="s">
        <v>86</v>
      </c>
      <c r="B61" s="23" t="s">
        <v>87</v>
      </c>
      <c r="C61" s="21" t="s">
        <v>24</v>
      </c>
      <c r="D61" s="15" t="s">
        <v>25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7" t="s">
        <v>25</v>
      </c>
      <c r="O61" s="16">
        <v>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f t="shared" si="78"/>
        <v>0</v>
      </c>
      <c r="Y61" s="16">
        <f t="shared" si="78"/>
        <v>0</v>
      </c>
      <c r="Z61" s="16">
        <f t="shared" si="78"/>
        <v>0</v>
      </c>
      <c r="AA61" s="16">
        <f t="shared" si="78"/>
        <v>0</v>
      </c>
      <c r="AB61" s="16">
        <f t="shared" si="78"/>
        <v>0</v>
      </c>
      <c r="AC61" s="16">
        <f t="shared" si="78"/>
        <v>0</v>
      </c>
      <c r="AD61" s="16">
        <f t="shared" si="78"/>
        <v>0</v>
      </c>
      <c r="AE61" s="16">
        <f t="shared" si="78"/>
        <v>0</v>
      </c>
      <c r="AF61" s="16">
        <f t="shared" si="78"/>
        <v>0</v>
      </c>
      <c r="AG61" s="30" t="s">
        <v>25</v>
      </c>
    </row>
    <row r="62" spans="1:33" s="18" customFormat="1" ht="18.75" x14ac:dyDescent="0.3">
      <c r="A62" s="22" t="s">
        <v>88</v>
      </c>
      <c r="B62" s="23" t="s">
        <v>89</v>
      </c>
      <c r="C62" s="21" t="s">
        <v>24</v>
      </c>
      <c r="D62" s="15" t="s">
        <v>25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7" t="s">
        <v>25</v>
      </c>
      <c r="O62" s="16">
        <v>0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f t="shared" si="78"/>
        <v>0</v>
      </c>
      <c r="Y62" s="16">
        <f t="shared" si="78"/>
        <v>0</v>
      </c>
      <c r="Z62" s="16">
        <f t="shared" si="78"/>
        <v>0</v>
      </c>
      <c r="AA62" s="16">
        <f t="shared" si="78"/>
        <v>0</v>
      </c>
      <c r="AB62" s="16">
        <f t="shared" si="78"/>
        <v>0</v>
      </c>
      <c r="AC62" s="16">
        <f t="shared" si="78"/>
        <v>0</v>
      </c>
      <c r="AD62" s="16">
        <f t="shared" si="78"/>
        <v>0</v>
      </c>
      <c r="AE62" s="16">
        <f t="shared" si="78"/>
        <v>0</v>
      </c>
      <c r="AF62" s="16">
        <f t="shared" si="78"/>
        <v>0</v>
      </c>
      <c r="AG62" s="30" t="s">
        <v>25</v>
      </c>
    </row>
    <row r="63" spans="1:33" s="18" customFormat="1" ht="31.5" x14ac:dyDescent="0.3">
      <c r="A63" s="12" t="s">
        <v>90</v>
      </c>
      <c r="B63" s="13" t="s">
        <v>91</v>
      </c>
      <c r="C63" s="14" t="s">
        <v>24</v>
      </c>
      <c r="D63" s="15" t="s">
        <v>25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5" t="s">
        <v>25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24">
        <v>0</v>
      </c>
      <c r="X63" s="24">
        <f t="shared" ref="X63:AF64" si="81">IF(E63="нд","нд",N(O63)-N(E63))</f>
        <v>0</v>
      </c>
      <c r="Y63" s="24">
        <f t="shared" si="81"/>
        <v>0</v>
      </c>
      <c r="Z63" s="24">
        <f t="shared" si="81"/>
        <v>0</v>
      </c>
      <c r="AA63" s="24">
        <f t="shared" si="81"/>
        <v>0</v>
      </c>
      <c r="AB63" s="24">
        <f t="shared" si="81"/>
        <v>0</v>
      </c>
      <c r="AC63" s="24">
        <f t="shared" si="81"/>
        <v>0</v>
      </c>
      <c r="AD63" s="24">
        <f t="shared" si="81"/>
        <v>0</v>
      </c>
      <c r="AE63" s="24">
        <f t="shared" si="81"/>
        <v>0</v>
      </c>
      <c r="AF63" s="24">
        <f t="shared" si="81"/>
        <v>0</v>
      </c>
      <c r="AG63" s="30" t="s">
        <v>25</v>
      </c>
    </row>
    <row r="64" spans="1:33" s="18" customFormat="1" ht="31.5" x14ac:dyDescent="0.3">
      <c r="A64" s="12" t="s">
        <v>92</v>
      </c>
      <c r="B64" s="13" t="s">
        <v>93</v>
      </c>
      <c r="C64" s="14" t="s">
        <v>24</v>
      </c>
      <c r="D64" s="15" t="s">
        <v>25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7" t="s">
        <v>25</v>
      </c>
      <c r="O64" s="16">
        <v>0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f t="shared" si="81"/>
        <v>0</v>
      </c>
      <c r="Y64" s="16">
        <f t="shared" si="81"/>
        <v>0</v>
      </c>
      <c r="Z64" s="16">
        <f t="shared" si="81"/>
        <v>0</v>
      </c>
      <c r="AA64" s="16">
        <f t="shared" si="81"/>
        <v>0</v>
      </c>
      <c r="AB64" s="16">
        <f t="shared" si="81"/>
        <v>0</v>
      </c>
      <c r="AC64" s="16">
        <f t="shared" si="81"/>
        <v>0</v>
      </c>
      <c r="AD64" s="16">
        <f t="shared" si="81"/>
        <v>0</v>
      </c>
      <c r="AE64" s="16">
        <f t="shared" si="81"/>
        <v>0</v>
      </c>
      <c r="AF64" s="16">
        <f t="shared" si="81"/>
        <v>0</v>
      </c>
      <c r="AG64" s="30" t="s">
        <v>25</v>
      </c>
    </row>
    <row r="65" spans="1:33" s="18" customFormat="1" ht="31.5" x14ac:dyDescent="0.3">
      <c r="A65" s="12" t="s">
        <v>94</v>
      </c>
      <c r="B65" s="13" t="s">
        <v>95</v>
      </c>
      <c r="C65" s="14" t="s">
        <v>24</v>
      </c>
      <c r="D65" s="15" t="s">
        <v>25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20" t="s">
        <v>25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f t="shared" ref="X65:AF65" si="82">IF(E65="нд","нд",N(O65)-N(E65))</f>
        <v>0</v>
      </c>
      <c r="Y65" s="19">
        <f t="shared" si="82"/>
        <v>0</v>
      </c>
      <c r="Z65" s="19">
        <f t="shared" si="82"/>
        <v>0</v>
      </c>
      <c r="AA65" s="19">
        <f t="shared" si="82"/>
        <v>0</v>
      </c>
      <c r="AB65" s="19">
        <f t="shared" si="82"/>
        <v>0</v>
      </c>
      <c r="AC65" s="19">
        <f t="shared" si="82"/>
        <v>0</v>
      </c>
      <c r="AD65" s="19">
        <f t="shared" si="82"/>
        <v>0</v>
      </c>
      <c r="AE65" s="19">
        <f t="shared" si="82"/>
        <v>0</v>
      </c>
      <c r="AF65" s="19">
        <f t="shared" si="82"/>
        <v>0</v>
      </c>
      <c r="AG65" s="30" t="s">
        <v>25</v>
      </c>
    </row>
    <row r="66" spans="1:33" s="18" customFormat="1" ht="31.5" x14ac:dyDescent="0.3">
      <c r="A66" s="22" t="s">
        <v>96</v>
      </c>
      <c r="B66" s="23" t="s">
        <v>97</v>
      </c>
      <c r="C66" s="21" t="s">
        <v>24</v>
      </c>
      <c r="D66" s="15" t="s">
        <v>25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20" t="s">
        <v>25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f t="shared" ref="X66:AF66" si="83">IF(E66="нд","нд",N(O66)-N(E66))</f>
        <v>0</v>
      </c>
      <c r="Y66" s="19">
        <f t="shared" si="83"/>
        <v>0</v>
      </c>
      <c r="Z66" s="19">
        <f t="shared" si="83"/>
        <v>0</v>
      </c>
      <c r="AA66" s="19">
        <f t="shared" si="83"/>
        <v>0</v>
      </c>
      <c r="AB66" s="19">
        <f t="shared" si="83"/>
        <v>0</v>
      </c>
      <c r="AC66" s="19">
        <f t="shared" si="83"/>
        <v>0</v>
      </c>
      <c r="AD66" s="19">
        <f t="shared" si="83"/>
        <v>0</v>
      </c>
      <c r="AE66" s="19">
        <f t="shared" si="83"/>
        <v>0</v>
      </c>
      <c r="AF66" s="19">
        <f t="shared" si="83"/>
        <v>0</v>
      </c>
      <c r="AG66" s="30" t="s">
        <v>25</v>
      </c>
    </row>
    <row r="67" spans="1:33" s="18" customFormat="1" ht="31.5" x14ac:dyDescent="0.3">
      <c r="A67" s="12" t="s">
        <v>98</v>
      </c>
      <c r="B67" s="13" t="s">
        <v>99</v>
      </c>
      <c r="C67" s="14" t="s">
        <v>24</v>
      </c>
      <c r="D67" s="15" t="s">
        <v>25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20" t="s">
        <v>25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f t="shared" ref="X67:AF67" si="84">IF(E67="нд","нд",N(O67)-N(E67))</f>
        <v>0</v>
      </c>
      <c r="Y67" s="19">
        <f t="shared" si="84"/>
        <v>0</v>
      </c>
      <c r="Z67" s="19">
        <f t="shared" si="84"/>
        <v>0</v>
      </c>
      <c r="AA67" s="19">
        <f t="shared" si="84"/>
        <v>0</v>
      </c>
      <c r="AB67" s="19">
        <f t="shared" si="84"/>
        <v>0</v>
      </c>
      <c r="AC67" s="19">
        <f t="shared" si="84"/>
        <v>0</v>
      </c>
      <c r="AD67" s="19">
        <f t="shared" si="84"/>
        <v>0</v>
      </c>
      <c r="AE67" s="19">
        <f t="shared" si="84"/>
        <v>0</v>
      </c>
      <c r="AF67" s="19">
        <f t="shared" si="84"/>
        <v>0</v>
      </c>
      <c r="AG67" s="30" t="s">
        <v>25</v>
      </c>
    </row>
    <row r="68" spans="1:33" s="18" customFormat="1" ht="31.5" x14ac:dyDescent="0.3">
      <c r="A68" s="12" t="s">
        <v>100</v>
      </c>
      <c r="B68" s="13" t="s">
        <v>101</v>
      </c>
      <c r="C68" s="14" t="s">
        <v>24</v>
      </c>
      <c r="D68" s="15" t="s">
        <v>25</v>
      </c>
      <c r="E68" s="19">
        <f t="shared" ref="E68:M68" si="85">SUM(E69,E70)</f>
        <v>0</v>
      </c>
      <c r="F68" s="19">
        <f t="shared" si="85"/>
        <v>0</v>
      </c>
      <c r="G68" s="19">
        <f t="shared" si="85"/>
        <v>0</v>
      </c>
      <c r="H68" s="19">
        <f t="shared" si="85"/>
        <v>0</v>
      </c>
      <c r="I68" s="19">
        <f t="shared" si="85"/>
        <v>0</v>
      </c>
      <c r="J68" s="19">
        <f t="shared" si="85"/>
        <v>0</v>
      </c>
      <c r="K68" s="19">
        <f t="shared" si="85"/>
        <v>0</v>
      </c>
      <c r="L68" s="19">
        <f t="shared" si="85"/>
        <v>0</v>
      </c>
      <c r="M68" s="19">
        <f t="shared" si="85"/>
        <v>0</v>
      </c>
      <c r="N68" s="20" t="s">
        <v>25</v>
      </c>
      <c r="O68" s="19">
        <f t="shared" ref="O68:W68" si="86">SUM(O69,O70)</f>
        <v>0</v>
      </c>
      <c r="P68" s="19">
        <f t="shared" si="86"/>
        <v>0</v>
      </c>
      <c r="Q68" s="19">
        <f t="shared" si="86"/>
        <v>0</v>
      </c>
      <c r="R68" s="19">
        <f t="shared" si="86"/>
        <v>0</v>
      </c>
      <c r="S68" s="19">
        <f t="shared" si="86"/>
        <v>0</v>
      </c>
      <c r="T68" s="19">
        <f t="shared" si="86"/>
        <v>0</v>
      </c>
      <c r="U68" s="19">
        <f t="shared" si="86"/>
        <v>0</v>
      </c>
      <c r="V68" s="19">
        <f t="shared" si="86"/>
        <v>0</v>
      </c>
      <c r="W68" s="19">
        <f t="shared" si="86"/>
        <v>0</v>
      </c>
      <c r="X68" s="19">
        <f t="shared" ref="X68:AF70" si="87">IF(E68="нд","нд",N(O68)-N(E68))</f>
        <v>0</v>
      </c>
      <c r="Y68" s="19">
        <f t="shared" si="87"/>
        <v>0</v>
      </c>
      <c r="Z68" s="19">
        <f t="shared" si="87"/>
        <v>0</v>
      </c>
      <c r="AA68" s="19">
        <f t="shared" si="87"/>
        <v>0</v>
      </c>
      <c r="AB68" s="19">
        <f t="shared" si="87"/>
        <v>0</v>
      </c>
      <c r="AC68" s="19">
        <f t="shared" si="87"/>
        <v>0</v>
      </c>
      <c r="AD68" s="19">
        <f t="shared" si="87"/>
        <v>0</v>
      </c>
      <c r="AE68" s="19">
        <f t="shared" si="87"/>
        <v>0</v>
      </c>
      <c r="AF68" s="19">
        <f t="shared" si="87"/>
        <v>0</v>
      </c>
      <c r="AG68" s="30" t="s">
        <v>25</v>
      </c>
    </row>
    <row r="69" spans="1:33" s="18" customFormat="1" ht="18.75" x14ac:dyDescent="0.3">
      <c r="A69" s="12" t="s">
        <v>102</v>
      </c>
      <c r="B69" s="13" t="s">
        <v>103</v>
      </c>
      <c r="C69" s="14" t="s">
        <v>24</v>
      </c>
      <c r="D69" s="15" t="s">
        <v>25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7" t="s">
        <v>25</v>
      </c>
      <c r="O69" s="16">
        <v>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f t="shared" si="87"/>
        <v>0</v>
      </c>
      <c r="Y69" s="16">
        <f t="shared" si="87"/>
        <v>0</v>
      </c>
      <c r="Z69" s="16">
        <f t="shared" si="87"/>
        <v>0</v>
      </c>
      <c r="AA69" s="16">
        <f t="shared" si="87"/>
        <v>0</v>
      </c>
      <c r="AB69" s="16">
        <f t="shared" si="87"/>
        <v>0</v>
      </c>
      <c r="AC69" s="16">
        <f t="shared" si="87"/>
        <v>0</v>
      </c>
      <c r="AD69" s="16">
        <f t="shared" si="87"/>
        <v>0</v>
      </c>
      <c r="AE69" s="16">
        <f t="shared" si="87"/>
        <v>0</v>
      </c>
      <c r="AF69" s="16">
        <f t="shared" si="87"/>
        <v>0</v>
      </c>
      <c r="AG69" s="30" t="s">
        <v>25</v>
      </c>
    </row>
    <row r="70" spans="1:33" s="18" customFormat="1" ht="31.5" x14ac:dyDescent="0.3">
      <c r="A70" s="22" t="s">
        <v>104</v>
      </c>
      <c r="B70" s="23" t="s">
        <v>105</v>
      </c>
      <c r="C70" s="21" t="s">
        <v>24</v>
      </c>
      <c r="D70" s="15" t="s">
        <v>25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7" t="s">
        <v>25</v>
      </c>
      <c r="O70" s="16">
        <v>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f t="shared" si="87"/>
        <v>0</v>
      </c>
      <c r="Y70" s="16">
        <f t="shared" si="87"/>
        <v>0</v>
      </c>
      <c r="Z70" s="16">
        <f t="shared" si="87"/>
        <v>0</v>
      </c>
      <c r="AA70" s="16">
        <f t="shared" si="87"/>
        <v>0</v>
      </c>
      <c r="AB70" s="16">
        <f t="shared" si="87"/>
        <v>0</v>
      </c>
      <c r="AC70" s="16">
        <f t="shared" si="87"/>
        <v>0</v>
      </c>
      <c r="AD70" s="16">
        <f t="shared" si="87"/>
        <v>0</v>
      </c>
      <c r="AE70" s="16">
        <f t="shared" si="87"/>
        <v>0</v>
      </c>
      <c r="AF70" s="16">
        <f t="shared" si="87"/>
        <v>0</v>
      </c>
      <c r="AG70" s="30" t="s">
        <v>25</v>
      </c>
    </row>
    <row r="71" spans="1:33" s="18" customFormat="1" ht="47.25" x14ac:dyDescent="0.3">
      <c r="A71" s="22" t="s">
        <v>106</v>
      </c>
      <c r="B71" s="23" t="s">
        <v>107</v>
      </c>
      <c r="C71" s="21" t="s">
        <v>24</v>
      </c>
      <c r="D71" s="15" t="s">
        <v>25</v>
      </c>
      <c r="E71" s="24">
        <f t="shared" ref="E71:M71" si="88">SUM(E72,E73)</f>
        <v>0</v>
      </c>
      <c r="F71" s="24">
        <f t="shared" si="88"/>
        <v>0</v>
      </c>
      <c r="G71" s="24">
        <f t="shared" si="88"/>
        <v>0</v>
      </c>
      <c r="H71" s="24">
        <f t="shared" si="88"/>
        <v>0</v>
      </c>
      <c r="I71" s="24">
        <f t="shared" si="88"/>
        <v>0</v>
      </c>
      <c r="J71" s="24">
        <f t="shared" si="88"/>
        <v>0</v>
      </c>
      <c r="K71" s="24">
        <f t="shared" si="88"/>
        <v>0</v>
      </c>
      <c r="L71" s="24">
        <f t="shared" si="88"/>
        <v>0</v>
      </c>
      <c r="M71" s="24">
        <f t="shared" si="88"/>
        <v>0</v>
      </c>
      <c r="N71" s="25" t="s">
        <v>25</v>
      </c>
      <c r="O71" s="24">
        <f t="shared" ref="O71:W71" si="89">SUM(O72,O73)</f>
        <v>0</v>
      </c>
      <c r="P71" s="24">
        <f t="shared" si="89"/>
        <v>0</v>
      </c>
      <c r="Q71" s="24">
        <f t="shared" si="89"/>
        <v>0</v>
      </c>
      <c r="R71" s="24">
        <f t="shared" si="89"/>
        <v>0</v>
      </c>
      <c r="S71" s="24">
        <f t="shared" si="89"/>
        <v>0</v>
      </c>
      <c r="T71" s="24">
        <f t="shared" si="89"/>
        <v>0</v>
      </c>
      <c r="U71" s="24">
        <f t="shared" si="89"/>
        <v>0</v>
      </c>
      <c r="V71" s="24">
        <f t="shared" si="89"/>
        <v>0</v>
      </c>
      <c r="W71" s="24">
        <f t="shared" si="89"/>
        <v>0</v>
      </c>
      <c r="X71" s="24">
        <f t="shared" ref="X71:AF72" si="90">IF(E71="нд","нд",N(O71)-N(E71))</f>
        <v>0</v>
      </c>
      <c r="Y71" s="24">
        <f t="shared" si="90"/>
        <v>0</v>
      </c>
      <c r="Z71" s="24">
        <f t="shared" si="90"/>
        <v>0</v>
      </c>
      <c r="AA71" s="24">
        <f t="shared" si="90"/>
        <v>0</v>
      </c>
      <c r="AB71" s="24">
        <f t="shared" si="90"/>
        <v>0</v>
      </c>
      <c r="AC71" s="24">
        <f t="shared" si="90"/>
        <v>0</v>
      </c>
      <c r="AD71" s="24">
        <f t="shared" si="90"/>
        <v>0</v>
      </c>
      <c r="AE71" s="24">
        <f t="shared" si="90"/>
        <v>0</v>
      </c>
      <c r="AF71" s="24">
        <f t="shared" si="90"/>
        <v>0</v>
      </c>
      <c r="AG71" s="30" t="s">
        <v>25</v>
      </c>
    </row>
    <row r="72" spans="1:33" s="18" customFormat="1" ht="31.5" x14ac:dyDescent="0.3">
      <c r="A72" s="12" t="s">
        <v>108</v>
      </c>
      <c r="B72" s="13" t="s">
        <v>109</v>
      </c>
      <c r="C72" s="14" t="s">
        <v>24</v>
      </c>
      <c r="D72" s="15" t="s">
        <v>25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7" t="s">
        <v>25</v>
      </c>
      <c r="O72" s="16">
        <v>0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f t="shared" si="90"/>
        <v>0</v>
      </c>
      <c r="Y72" s="16">
        <f t="shared" si="90"/>
        <v>0</v>
      </c>
      <c r="Z72" s="16">
        <f t="shared" si="90"/>
        <v>0</v>
      </c>
      <c r="AA72" s="16">
        <f t="shared" si="90"/>
        <v>0</v>
      </c>
      <c r="AB72" s="16">
        <f t="shared" si="90"/>
        <v>0</v>
      </c>
      <c r="AC72" s="16">
        <f t="shared" si="90"/>
        <v>0</v>
      </c>
      <c r="AD72" s="16">
        <f t="shared" si="90"/>
        <v>0</v>
      </c>
      <c r="AE72" s="16">
        <f t="shared" si="90"/>
        <v>0</v>
      </c>
      <c r="AF72" s="16">
        <f t="shared" si="90"/>
        <v>0</v>
      </c>
      <c r="AG72" s="30" t="s">
        <v>25</v>
      </c>
    </row>
    <row r="73" spans="1:33" s="18" customFormat="1" ht="31.5" x14ac:dyDescent="0.3">
      <c r="A73" s="12" t="s">
        <v>110</v>
      </c>
      <c r="B73" s="13" t="s">
        <v>111</v>
      </c>
      <c r="C73" s="14" t="s">
        <v>24</v>
      </c>
      <c r="D73" s="15" t="s">
        <v>25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20" t="s">
        <v>25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f t="shared" ref="X73:AF74" si="91">IF(E73="нд","нд",N(O73)-N(E73))</f>
        <v>0</v>
      </c>
      <c r="Y73" s="19">
        <f t="shared" si="91"/>
        <v>0</v>
      </c>
      <c r="Z73" s="19">
        <f t="shared" si="91"/>
        <v>0</v>
      </c>
      <c r="AA73" s="19">
        <f t="shared" si="91"/>
        <v>0</v>
      </c>
      <c r="AB73" s="19">
        <f t="shared" si="91"/>
        <v>0</v>
      </c>
      <c r="AC73" s="19">
        <f t="shared" si="91"/>
        <v>0</v>
      </c>
      <c r="AD73" s="19">
        <f t="shared" si="91"/>
        <v>0</v>
      </c>
      <c r="AE73" s="19">
        <f t="shared" si="91"/>
        <v>0</v>
      </c>
      <c r="AF73" s="19">
        <f t="shared" si="91"/>
        <v>0</v>
      </c>
      <c r="AG73" s="30" t="s">
        <v>25</v>
      </c>
    </row>
    <row r="74" spans="1:33" s="18" customFormat="1" ht="31.5" x14ac:dyDescent="0.3">
      <c r="A74" s="22" t="s">
        <v>112</v>
      </c>
      <c r="B74" s="23" t="s">
        <v>113</v>
      </c>
      <c r="C74" s="21" t="s">
        <v>24</v>
      </c>
      <c r="D74" s="15" t="s">
        <v>25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7" t="s">
        <v>25</v>
      </c>
      <c r="O74" s="16">
        <v>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f t="shared" si="91"/>
        <v>0</v>
      </c>
      <c r="Y74" s="16">
        <f t="shared" si="91"/>
        <v>0</v>
      </c>
      <c r="Z74" s="16">
        <f t="shared" si="91"/>
        <v>0</v>
      </c>
      <c r="AA74" s="16">
        <f t="shared" si="91"/>
        <v>0</v>
      </c>
      <c r="AB74" s="16">
        <f t="shared" si="91"/>
        <v>0</v>
      </c>
      <c r="AC74" s="16">
        <f t="shared" si="91"/>
        <v>0</v>
      </c>
      <c r="AD74" s="16">
        <f t="shared" si="91"/>
        <v>0</v>
      </c>
      <c r="AE74" s="16">
        <f t="shared" si="91"/>
        <v>0</v>
      </c>
      <c r="AF74" s="16">
        <f t="shared" si="91"/>
        <v>0</v>
      </c>
      <c r="AG74" s="30" t="s">
        <v>25</v>
      </c>
    </row>
    <row r="75" spans="1:33" s="18" customFormat="1" ht="31.5" x14ac:dyDescent="0.3">
      <c r="A75" s="22" t="s">
        <v>114</v>
      </c>
      <c r="B75" s="23" t="s">
        <v>115</v>
      </c>
      <c r="C75" s="21" t="s">
        <v>24</v>
      </c>
      <c r="D75" s="15" t="s">
        <v>25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</v>
      </c>
      <c r="N75" s="25" t="s">
        <v>25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24">
        <v>0</v>
      </c>
      <c r="X75" s="24">
        <f t="shared" ref="X75:AF75" si="92">IF(E75="нд","нд",N(O75)-N(E75))</f>
        <v>0</v>
      </c>
      <c r="Y75" s="24">
        <f t="shared" si="92"/>
        <v>0</v>
      </c>
      <c r="Z75" s="24">
        <f t="shared" si="92"/>
        <v>0</v>
      </c>
      <c r="AA75" s="24">
        <f t="shared" si="92"/>
        <v>0</v>
      </c>
      <c r="AB75" s="24">
        <f t="shared" si="92"/>
        <v>0</v>
      </c>
      <c r="AC75" s="24">
        <f t="shared" si="92"/>
        <v>0</v>
      </c>
      <c r="AD75" s="24">
        <f t="shared" si="92"/>
        <v>0</v>
      </c>
      <c r="AE75" s="24">
        <f t="shared" si="92"/>
        <v>0</v>
      </c>
      <c r="AF75" s="24">
        <f t="shared" si="92"/>
        <v>0</v>
      </c>
      <c r="AG75" s="30" t="s">
        <v>25</v>
      </c>
    </row>
    <row r="76" spans="1:33" s="18" customFormat="1" ht="18.75" x14ac:dyDescent="0.3">
      <c r="A76" s="12" t="s">
        <v>116</v>
      </c>
      <c r="B76" s="13" t="s">
        <v>117</v>
      </c>
      <c r="C76" s="14" t="s">
        <v>24</v>
      </c>
      <c r="D76" s="15" t="s">
        <v>25</v>
      </c>
      <c r="E76" s="24">
        <f t="shared" ref="E76:M76" si="93">SUM(E77:E87)</f>
        <v>0</v>
      </c>
      <c r="F76" s="24">
        <f t="shared" si="93"/>
        <v>0</v>
      </c>
      <c r="G76" s="24">
        <f t="shared" si="93"/>
        <v>0</v>
      </c>
      <c r="H76" s="24">
        <f t="shared" si="93"/>
        <v>0</v>
      </c>
      <c r="I76" s="24">
        <f t="shared" si="93"/>
        <v>0</v>
      </c>
      <c r="J76" s="24">
        <f t="shared" si="93"/>
        <v>0</v>
      </c>
      <c r="K76" s="24">
        <f t="shared" si="93"/>
        <v>0</v>
      </c>
      <c r="L76" s="24">
        <f t="shared" si="93"/>
        <v>0</v>
      </c>
      <c r="M76" s="24">
        <f t="shared" si="93"/>
        <v>0</v>
      </c>
      <c r="N76" s="25" t="s">
        <v>25</v>
      </c>
      <c r="O76" s="24">
        <f t="shared" ref="O76:W76" si="94">SUM(O77:O87)</f>
        <v>0</v>
      </c>
      <c r="P76" s="24">
        <f t="shared" si="94"/>
        <v>0</v>
      </c>
      <c r="Q76" s="24">
        <f t="shared" si="94"/>
        <v>0</v>
      </c>
      <c r="R76" s="24">
        <f t="shared" si="94"/>
        <v>0</v>
      </c>
      <c r="S76" s="24">
        <f t="shared" si="94"/>
        <v>0</v>
      </c>
      <c r="T76" s="24">
        <f t="shared" si="94"/>
        <v>0</v>
      </c>
      <c r="U76" s="24">
        <f t="shared" si="94"/>
        <v>0</v>
      </c>
      <c r="V76" s="24">
        <f t="shared" si="94"/>
        <v>0</v>
      </c>
      <c r="W76" s="24">
        <f t="shared" si="94"/>
        <v>19</v>
      </c>
      <c r="X76" s="24">
        <f t="shared" ref="X76:AF76" si="95">IF(E76="нд","нд",N(O76)-N(E76))</f>
        <v>0</v>
      </c>
      <c r="Y76" s="24">
        <f t="shared" si="95"/>
        <v>0</v>
      </c>
      <c r="Z76" s="24">
        <f t="shared" si="95"/>
        <v>0</v>
      </c>
      <c r="AA76" s="24">
        <f t="shared" si="95"/>
        <v>0</v>
      </c>
      <c r="AB76" s="24">
        <f t="shared" si="95"/>
        <v>0</v>
      </c>
      <c r="AC76" s="24">
        <f t="shared" si="95"/>
        <v>0</v>
      </c>
      <c r="AD76" s="24">
        <f t="shared" si="95"/>
        <v>0</v>
      </c>
      <c r="AE76" s="24">
        <f t="shared" si="95"/>
        <v>0</v>
      </c>
      <c r="AF76" s="24">
        <f t="shared" si="95"/>
        <v>19</v>
      </c>
      <c r="AG76" s="30" t="s">
        <v>25</v>
      </c>
    </row>
    <row r="77" spans="1:33" s="18" customFormat="1" ht="63" x14ac:dyDescent="0.3">
      <c r="A77" s="12" t="s">
        <v>116</v>
      </c>
      <c r="B77" s="27" t="s">
        <v>145</v>
      </c>
      <c r="C77" s="29" t="s">
        <v>146</v>
      </c>
      <c r="D77" s="15" t="s">
        <v>25</v>
      </c>
      <c r="E77" s="16" t="s">
        <v>25</v>
      </c>
      <c r="F77" s="16" t="s">
        <v>25</v>
      </c>
      <c r="G77" s="16" t="s">
        <v>25</v>
      </c>
      <c r="H77" s="16" t="s">
        <v>25</v>
      </c>
      <c r="I77" s="16" t="s">
        <v>25</v>
      </c>
      <c r="J77" s="16" t="s">
        <v>25</v>
      </c>
      <c r="K77" s="16" t="s">
        <v>25</v>
      </c>
      <c r="L77" s="16" t="s">
        <v>25</v>
      </c>
      <c r="M77" s="16" t="s">
        <v>25</v>
      </c>
      <c r="N77" s="17">
        <v>45230</v>
      </c>
      <c r="O77" s="16">
        <v>0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31">
        <v>4</v>
      </c>
      <c r="X77" s="16" t="str">
        <f t="shared" ref="X77:X87" si="96">IF(E77="нд","нд",N(O77)-N(E77))</f>
        <v>нд</v>
      </c>
      <c r="Y77" s="16" t="str">
        <f t="shared" ref="Y77:Y87" si="97">IF(F77="нд","нд",N(P77)-N(F77))</f>
        <v>нд</v>
      </c>
      <c r="Z77" s="16" t="str">
        <f t="shared" ref="Z77:Z87" si="98">IF(G77="нд","нд",N(Q77)-N(G77))</f>
        <v>нд</v>
      </c>
      <c r="AA77" s="16" t="str">
        <f t="shared" ref="AA77:AA87" si="99">IF(H77="нд","нд",N(R77)-N(H77))</f>
        <v>нд</v>
      </c>
      <c r="AB77" s="16" t="str">
        <f t="shared" ref="AB77:AB87" si="100">IF(I77="нд","нд",N(S77)-N(I77))</f>
        <v>нд</v>
      </c>
      <c r="AC77" s="16" t="str">
        <f t="shared" ref="AC77:AC87" si="101">IF(J77="нд","нд",N(T77)-N(J77))</f>
        <v>нд</v>
      </c>
      <c r="AD77" s="16" t="str">
        <f t="shared" ref="AD77:AD87" si="102">IF(K77="нд","нд",N(U77)-N(K77))</f>
        <v>нд</v>
      </c>
      <c r="AE77" s="16" t="str">
        <f t="shared" ref="AE77:AE87" si="103">IF(L77="нд","нд",N(V77)-N(L77))</f>
        <v>нд</v>
      </c>
      <c r="AF77" s="16" t="str">
        <f t="shared" ref="AF77:AF87" si="104">IF(M77="нд","нд",N(W77)-N(M77))</f>
        <v>нд</v>
      </c>
      <c r="AG77" s="30" t="s">
        <v>174</v>
      </c>
    </row>
    <row r="78" spans="1:33" s="18" customFormat="1" ht="63" x14ac:dyDescent="0.3">
      <c r="A78" s="12" t="s">
        <v>116</v>
      </c>
      <c r="B78" s="27" t="s">
        <v>145</v>
      </c>
      <c r="C78" s="29" t="s">
        <v>147</v>
      </c>
      <c r="D78" s="15" t="s">
        <v>25</v>
      </c>
      <c r="E78" s="16" t="s">
        <v>25</v>
      </c>
      <c r="F78" s="16" t="s">
        <v>25</v>
      </c>
      <c r="G78" s="16" t="s">
        <v>25</v>
      </c>
      <c r="H78" s="16" t="s">
        <v>25</v>
      </c>
      <c r="I78" s="16" t="s">
        <v>25</v>
      </c>
      <c r="J78" s="16" t="s">
        <v>25</v>
      </c>
      <c r="K78" s="16" t="s">
        <v>25</v>
      </c>
      <c r="L78" s="16" t="s">
        <v>25</v>
      </c>
      <c r="M78" s="16" t="s">
        <v>25</v>
      </c>
      <c r="N78" s="17">
        <v>45289</v>
      </c>
      <c r="O78" s="16">
        <v>0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31">
        <v>4</v>
      </c>
      <c r="X78" s="16" t="str">
        <f t="shared" si="96"/>
        <v>нд</v>
      </c>
      <c r="Y78" s="16" t="str">
        <f t="shared" si="97"/>
        <v>нд</v>
      </c>
      <c r="Z78" s="16" t="str">
        <f t="shared" si="98"/>
        <v>нд</v>
      </c>
      <c r="AA78" s="16" t="str">
        <f t="shared" si="99"/>
        <v>нд</v>
      </c>
      <c r="AB78" s="16" t="str">
        <f t="shared" si="100"/>
        <v>нд</v>
      </c>
      <c r="AC78" s="16" t="str">
        <f t="shared" si="101"/>
        <v>нд</v>
      </c>
      <c r="AD78" s="16" t="str">
        <f t="shared" si="102"/>
        <v>нд</v>
      </c>
      <c r="AE78" s="16" t="str">
        <f t="shared" si="103"/>
        <v>нд</v>
      </c>
      <c r="AF78" s="16" t="str">
        <f t="shared" si="104"/>
        <v>нд</v>
      </c>
      <c r="AG78" s="30" t="s">
        <v>174</v>
      </c>
    </row>
    <row r="79" spans="1:33" s="18" customFormat="1" ht="63" x14ac:dyDescent="0.3">
      <c r="A79" s="12" t="s">
        <v>116</v>
      </c>
      <c r="B79" s="27" t="s">
        <v>148</v>
      </c>
      <c r="C79" s="29" t="s">
        <v>149</v>
      </c>
      <c r="D79" s="15" t="s">
        <v>25</v>
      </c>
      <c r="E79" s="16" t="s">
        <v>25</v>
      </c>
      <c r="F79" s="16" t="s">
        <v>25</v>
      </c>
      <c r="G79" s="16" t="s">
        <v>25</v>
      </c>
      <c r="H79" s="16" t="s">
        <v>25</v>
      </c>
      <c r="I79" s="16" t="s">
        <v>25</v>
      </c>
      <c r="J79" s="16" t="s">
        <v>25</v>
      </c>
      <c r="K79" s="16" t="s">
        <v>25</v>
      </c>
      <c r="L79" s="16" t="s">
        <v>25</v>
      </c>
      <c r="M79" s="16" t="s">
        <v>25</v>
      </c>
      <c r="N79" s="17">
        <v>45258</v>
      </c>
      <c r="O79" s="16">
        <v>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31">
        <v>3</v>
      </c>
      <c r="X79" s="16" t="str">
        <f t="shared" si="96"/>
        <v>нд</v>
      </c>
      <c r="Y79" s="16" t="str">
        <f t="shared" si="97"/>
        <v>нд</v>
      </c>
      <c r="Z79" s="16" t="str">
        <f t="shared" si="98"/>
        <v>нд</v>
      </c>
      <c r="AA79" s="16" t="str">
        <f t="shared" si="99"/>
        <v>нд</v>
      </c>
      <c r="AB79" s="16" t="str">
        <f t="shared" si="100"/>
        <v>нд</v>
      </c>
      <c r="AC79" s="16" t="str">
        <f t="shared" si="101"/>
        <v>нд</v>
      </c>
      <c r="AD79" s="16" t="str">
        <f t="shared" si="102"/>
        <v>нд</v>
      </c>
      <c r="AE79" s="16" t="str">
        <f t="shared" si="103"/>
        <v>нд</v>
      </c>
      <c r="AF79" s="16" t="str">
        <f t="shared" si="104"/>
        <v>нд</v>
      </c>
      <c r="AG79" s="30" t="s">
        <v>174</v>
      </c>
    </row>
    <row r="80" spans="1:33" s="18" customFormat="1" ht="63" x14ac:dyDescent="0.3">
      <c r="A80" s="12" t="s">
        <v>116</v>
      </c>
      <c r="B80" s="27" t="s">
        <v>150</v>
      </c>
      <c r="C80" s="29" t="s">
        <v>151</v>
      </c>
      <c r="D80" s="15" t="s">
        <v>25</v>
      </c>
      <c r="E80" s="16" t="s">
        <v>25</v>
      </c>
      <c r="F80" s="16" t="s">
        <v>25</v>
      </c>
      <c r="G80" s="16" t="s">
        <v>25</v>
      </c>
      <c r="H80" s="16" t="s">
        <v>25</v>
      </c>
      <c r="I80" s="16" t="s">
        <v>25</v>
      </c>
      <c r="J80" s="16" t="s">
        <v>25</v>
      </c>
      <c r="K80" s="16" t="s">
        <v>25</v>
      </c>
      <c r="L80" s="16" t="s">
        <v>25</v>
      </c>
      <c r="M80" s="16" t="s">
        <v>25</v>
      </c>
      <c r="N80" s="17">
        <v>45016</v>
      </c>
      <c r="O80" s="16">
        <v>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31">
        <v>1</v>
      </c>
      <c r="X80" s="16" t="str">
        <f t="shared" si="96"/>
        <v>нд</v>
      </c>
      <c r="Y80" s="16" t="str">
        <f t="shared" si="97"/>
        <v>нд</v>
      </c>
      <c r="Z80" s="16" t="str">
        <f t="shared" si="98"/>
        <v>нд</v>
      </c>
      <c r="AA80" s="16" t="str">
        <f t="shared" si="99"/>
        <v>нд</v>
      </c>
      <c r="AB80" s="16" t="str">
        <f t="shared" si="100"/>
        <v>нд</v>
      </c>
      <c r="AC80" s="16" t="str">
        <f t="shared" si="101"/>
        <v>нд</v>
      </c>
      <c r="AD80" s="16" t="str">
        <f t="shared" si="102"/>
        <v>нд</v>
      </c>
      <c r="AE80" s="16" t="str">
        <f t="shared" si="103"/>
        <v>нд</v>
      </c>
      <c r="AF80" s="16" t="str">
        <f t="shared" si="104"/>
        <v>нд</v>
      </c>
      <c r="AG80" s="30" t="s">
        <v>174</v>
      </c>
    </row>
    <row r="81" spans="1:33" s="18" customFormat="1" ht="63" x14ac:dyDescent="0.3">
      <c r="A81" s="12" t="s">
        <v>116</v>
      </c>
      <c r="B81" s="27" t="s">
        <v>152</v>
      </c>
      <c r="C81" s="29" t="s">
        <v>153</v>
      </c>
      <c r="D81" s="15" t="s">
        <v>25</v>
      </c>
      <c r="E81" s="16" t="s">
        <v>25</v>
      </c>
      <c r="F81" s="16" t="s">
        <v>25</v>
      </c>
      <c r="G81" s="16" t="s">
        <v>25</v>
      </c>
      <c r="H81" s="16" t="s">
        <v>25</v>
      </c>
      <c r="I81" s="16" t="s">
        <v>25</v>
      </c>
      <c r="J81" s="16" t="s">
        <v>25</v>
      </c>
      <c r="K81" s="16" t="s">
        <v>25</v>
      </c>
      <c r="L81" s="16" t="s">
        <v>25</v>
      </c>
      <c r="M81" s="16" t="s">
        <v>25</v>
      </c>
      <c r="N81" s="17">
        <v>45264</v>
      </c>
      <c r="O81" s="16">
        <v>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31">
        <v>1</v>
      </c>
      <c r="X81" s="16" t="str">
        <f t="shared" si="96"/>
        <v>нд</v>
      </c>
      <c r="Y81" s="16" t="str">
        <f t="shared" si="97"/>
        <v>нд</v>
      </c>
      <c r="Z81" s="16" t="str">
        <f t="shared" si="98"/>
        <v>нд</v>
      </c>
      <c r="AA81" s="16" t="str">
        <f t="shared" si="99"/>
        <v>нд</v>
      </c>
      <c r="AB81" s="16" t="str">
        <f t="shared" si="100"/>
        <v>нд</v>
      </c>
      <c r="AC81" s="16" t="str">
        <f t="shared" si="101"/>
        <v>нд</v>
      </c>
      <c r="AD81" s="16" t="str">
        <f t="shared" si="102"/>
        <v>нд</v>
      </c>
      <c r="AE81" s="16" t="str">
        <f t="shared" si="103"/>
        <v>нд</v>
      </c>
      <c r="AF81" s="16" t="str">
        <f t="shared" si="104"/>
        <v>нд</v>
      </c>
      <c r="AG81" s="30" t="s">
        <v>174</v>
      </c>
    </row>
    <row r="82" spans="1:33" s="18" customFormat="1" ht="63" x14ac:dyDescent="0.3">
      <c r="A82" s="12" t="s">
        <v>116</v>
      </c>
      <c r="B82" s="27" t="s">
        <v>154</v>
      </c>
      <c r="C82" s="29" t="s">
        <v>155</v>
      </c>
      <c r="D82" s="15" t="s">
        <v>25</v>
      </c>
      <c r="E82" s="16" t="s">
        <v>25</v>
      </c>
      <c r="F82" s="16" t="s">
        <v>25</v>
      </c>
      <c r="G82" s="16" t="s">
        <v>25</v>
      </c>
      <c r="H82" s="16" t="s">
        <v>25</v>
      </c>
      <c r="I82" s="16" t="s">
        <v>25</v>
      </c>
      <c r="J82" s="16" t="s">
        <v>25</v>
      </c>
      <c r="K82" s="16" t="s">
        <v>25</v>
      </c>
      <c r="L82" s="16" t="s">
        <v>25</v>
      </c>
      <c r="M82" s="16" t="s">
        <v>25</v>
      </c>
      <c r="N82" s="17">
        <v>45232</v>
      </c>
      <c r="O82" s="16">
        <v>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31">
        <v>1</v>
      </c>
      <c r="X82" s="16" t="str">
        <f t="shared" si="96"/>
        <v>нд</v>
      </c>
      <c r="Y82" s="16" t="str">
        <f t="shared" si="97"/>
        <v>нд</v>
      </c>
      <c r="Z82" s="16" t="str">
        <f t="shared" si="98"/>
        <v>нд</v>
      </c>
      <c r="AA82" s="16" t="str">
        <f t="shared" si="99"/>
        <v>нд</v>
      </c>
      <c r="AB82" s="16" t="str">
        <f t="shared" si="100"/>
        <v>нд</v>
      </c>
      <c r="AC82" s="16" t="str">
        <f t="shared" si="101"/>
        <v>нд</v>
      </c>
      <c r="AD82" s="16" t="str">
        <f t="shared" si="102"/>
        <v>нд</v>
      </c>
      <c r="AE82" s="16" t="str">
        <f t="shared" si="103"/>
        <v>нд</v>
      </c>
      <c r="AF82" s="16" t="str">
        <f t="shared" si="104"/>
        <v>нд</v>
      </c>
      <c r="AG82" s="30" t="s">
        <v>174</v>
      </c>
    </row>
    <row r="83" spans="1:33" s="18" customFormat="1" ht="63" x14ac:dyDescent="0.3">
      <c r="A83" s="12" t="s">
        <v>116</v>
      </c>
      <c r="B83" s="27" t="s">
        <v>156</v>
      </c>
      <c r="C83" s="29" t="s">
        <v>157</v>
      </c>
      <c r="D83" s="15" t="s">
        <v>25</v>
      </c>
      <c r="E83" s="16" t="s">
        <v>25</v>
      </c>
      <c r="F83" s="16" t="s">
        <v>25</v>
      </c>
      <c r="G83" s="16" t="s">
        <v>25</v>
      </c>
      <c r="H83" s="16" t="s">
        <v>25</v>
      </c>
      <c r="I83" s="16" t="s">
        <v>25</v>
      </c>
      <c r="J83" s="16" t="s">
        <v>25</v>
      </c>
      <c r="K83" s="16" t="s">
        <v>25</v>
      </c>
      <c r="L83" s="16" t="s">
        <v>25</v>
      </c>
      <c r="M83" s="16" t="s">
        <v>25</v>
      </c>
      <c r="N83" s="17">
        <v>45232</v>
      </c>
      <c r="O83" s="16">
        <v>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31">
        <v>1</v>
      </c>
      <c r="X83" s="16" t="str">
        <f t="shared" si="96"/>
        <v>нд</v>
      </c>
      <c r="Y83" s="16" t="str">
        <f t="shared" si="97"/>
        <v>нд</v>
      </c>
      <c r="Z83" s="16" t="str">
        <f t="shared" si="98"/>
        <v>нд</v>
      </c>
      <c r="AA83" s="16" t="str">
        <f t="shared" si="99"/>
        <v>нд</v>
      </c>
      <c r="AB83" s="16" t="str">
        <f t="shared" si="100"/>
        <v>нд</v>
      </c>
      <c r="AC83" s="16" t="str">
        <f t="shared" si="101"/>
        <v>нд</v>
      </c>
      <c r="AD83" s="16" t="str">
        <f t="shared" si="102"/>
        <v>нд</v>
      </c>
      <c r="AE83" s="16" t="str">
        <f t="shared" si="103"/>
        <v>нд</v>
      </c>
      <c r="AF83" s="16" t="str">
        <f t="shared" si="104"/>
        <v>нд</v>
      </c>
      <c r="AG83" s="30" t="s">
        <v>174</v>
      </c>
    </row>
    <row r="84" spans="1:33" s="18" customFormat="1" ht="63" x14ac:dyDescent="0.3">
      <c r="A84" s="12" t="s">
        <v>116</v>
      </c>
      <c r="B84" s="27" t="s">
        <v>158</v>
      </c>
      <c r="C84" s="29" t="s">
        <v>159</v>
      </c>
      <c r="D84" s="15" t="s">
        <v>25</v>
      </c>
      <c r="E84" s="16" t="s">
        <v>25</v>
      </c>
      <c r="F84" s="16" t="s">
        <v>25</v>
      </c>
      <c r="G84" s="16" t="s">
        <v>25</v>
      </c>
      <c r="H84" s="16" t="s">
        <v>25</v>
      </c>
      <c r="I84" s="16" t="s">
        <v>25</v>
      </c>
      <c r="J84" s="16" t="s">
        <v>25</v>
      </c>
      <c r="K84" s="16" t="s">
        <v>25</v>
      </c>
      <c r="L84" s="16" t="s">
        <v>25</v>
      </c>
      <c r="M84" s="16" t="s">
        <v>25</v>
      </c>
      <c r="N84" s="17">
        <v>45289</v>
      </c>
      <c r="O84" s="16">
        <v>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31">
        <v>1</v>
      </c>
      <c r="X84" s="16" t="str">
        <f t="shared" si="96"/>
        <v>нд</v>
      </c>
      <c r="Y84" s="16" t="str">
        <f t="shared" si="97"/>
        <v>нд</v>
      </c>
      <c r="Z84" s="16" t="str">
        <f t="shared" si="98"/>
        <v>нд</v>
      </c>
      <c r="AA84" s="16" t="str">
        <f t="shared" si="99"/>
        <v>нд</v>
      </c>
      <c r="AB84" s="16" t="str">
        <f t="shared" si="100"/>
        <v>нд</v>
      </c>
      <c r="AC84" s="16" t="str">
        <f t="shared" si="101"/>
        <v>нд</v>
      </c>
      <c r="AD84" s="16" t="str">
        <f t="shared" si="102"/>
        <v>нд</v>
      </c>
      <c r="AE84" s="16" t="str">
        <f t="shared" si="103"/>
        <v>нд</v>
      </c>
      <c r="AF84" s="16" t="str">
        <f t="shared" si="104"/>
        <v>нд</v>
      </c>
      <c r="AG84" s="30" t="s">
        <v>174</v>
      </c>
    </row>
    <row r="85" spans="1:33" s="18" customFormat="1" ht="63" x14ac:dyDescent="0.3">
      <c r="A85" s="12" t="s">
        <v>116</v>
      </c>
      <c r="B85" s="27" t="s">
        <v>160</v>
      </c>
      <c r="C85" s="29" t="s">
        <v>161</v>
      </c>
      <c r="D85" s="15" t="s">
        <v>25</v>
      </c>
      <c r="E85" s="16" t="s">
        <v>25</v>
      </c>
      <c r="F85" s="16" t="s">
        <v>25</v>
      </c>
      <c r="G85" s="16" t="s">
        <v>25</v>
      </c>
      <c r="H85" s="16" t="s">
        <v>25</v>
      </c>
      <c r="I85" s="16" t="s">
        <v>25</v>
      </c>
      <c r="J85" s="16" t="s">
        <v>25</v>
      </c>
      <c r="K85" s="16" t="s">
        <v>25</v>
      </c>
      <c r="L85" s="16" t="s">
        <v>25</v>
      </c>
      <c r="M85" s="16" t="s">
        <v>25</v>
      </c>
      <c r="N85" s="17">
        <v>45016</v>
      </c>
      <c r="O85" s="16">
        <v>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31">
        <v>1</v>
      </c>
      <c r="X85" s="16" t="str">
        <f t="shared" si="96"/>
        <v>нд</v>
      </c>
      <c r="Y85" s="16" t="str">
        <f t="shared" si="97"/>
        <v>нд</v>
      </c>
      <c r="Z85" s="16" t="str">
        <f t="shared" si="98"/>
        <v>нд</v>
      </c>
      <c r="AA85" s="16" t="str">
        <f t="shared" si="99"/>
        <v>нд</v>
      </c>
      <c r="AB85" s="16" t="str">
        <f t="shared" si="100"/>
        <v>нд</v>
      </c>
      <c r="AC85" s="16" t="str">
        <f t="shared" si="101"/>
        <v>нд</v>
      </c>
      <c r="AD85" s="16" t="str">
        <f t="shared" si="102"/>
        <v>нд</v>
      </c>
      <c r="AE85" s="16" t="str">
        <f t="shared" si="103"/>
        <v>нд</v>
      </c>
      <c r="AF85" s="16" t="str">
        <f t="shared" si="104"/>
        <v>нд</v>
      </c>
      <c r="AG85" s="30" t="s">
        <v>174</v>
      </c>
    </row>
    <row r="86" spans="1:33" s="18" customFormat="1" ht="63" x14ac:dyDescent="0.3">
      <c r="A86" s="12" t="s">
        <v>116</v>
      </c>
      <c r="B86" s="27" t="s">
        <v>162</v>
      </c>
      <c r="C86" s="29" t="s">
        <v>163</v>
      </c>
      <c r="D86" s="15" t="s">
        <v>25</v>
      </c>
      <c r="E86" s="16" t="s">
        <v>25</v>
      </c>
      <c r="F86" s="16" t="s">
        <v>25</v>
      </c>
      <c r="G86" s="16" t="s">
        <v>25</v>
      </c>
      <c r="H86" s="16" t="s">
        <v>25</v>
      </c>
      <c r="I86" s="16" t="s">
        <v>25</v>
      </c>
      <c r="J86" s="16" t="s">
        <v>25</v>
      </c>
      <c r="K86" s="16" t="s">
        <v>25</v>
      </c>
      <c r="L86" s="16" t="s">
        <v>25</v>
      </c>
      <c r="M86" s="16" t="s">
        <v>25</v>
      </c>
      <c r="N86" s="17">
        <v>45224</v>
      </c>
      <c r="O86" s="16">
        <v>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31">
        <v>1</v>
      </c>
      <c r="X86" s="16" t="str">
        <f t="shared" si="96"/>
        <v>нд</v>
      </c>
      <c r="Y86" s="16" t="str">
        <f t="shared" si="97"/>
        <v>нд</v>
      </c>
      <c r="Z86" s="16" t="str">
        <f t="shared" si="98"/>
        <v>нд</v>
      </c>
      <c r="AA86" s="16" t="str">
        <f t="shared" si="99"/>
        <v>нд</v>
      </c>
      <c r="AB86" s="16" t="str">
        <f t="shared" si="100"/>
        <v>нд</v>
      </c>
      <c r="AC86" s="16" t="str">
        <f t="shared" si="101"/>
        <v>нд</v>
      </c>
      <c r="AD86" s="16" t="str">
        <f t="shared" si="102"/>
        <v>нд</v>
      </c>
      <c r="AE86" s="16" t="str">
        <f t="shared" si="103"/>
        <v>нд</v>
      </c>
      <c r="AF86" s="16" t="str">
        <f t="shared" si="104"/>
        <v>нд</v>
      </c>
      <c r="AG86" s="30" t="s">
        <v>174</v>
      </c>
    </row>
    <row r="87" spans="1:33" s="18" customFormat="1" ht="63" x14ac:dyDescent="0.3">
      <c r="A87" s="12" t="s">
        <v>116</v>
      </c>
      <c r="B87" s="27" t="s">
        <v>164</v>
      </c>
      <c r="C87" s="29" t="s">
        <v>165</v>
      </c>
      <c r="D87" s="15" t="s">
        <v>25</v>
      </c>
      <c r="E87" s="16" t="s">
        <v>25</v>
      </c>
      <c r="F87" s="16" t="s">
        <v>25</v>
      </c>
      <c r="G87" s="16" t="s">
        <v>25</v>
      </c>
      <c r="H87" s="16" t="s">
        <v>25</v>
      </c>
      <c r="I87" s="16" t="s">
        <v>25</v>
      </c>
      <c r="J87" s="16" t="s">
        <v>25</v>
      </c>
      <c r="K87" s="16" t="s">
        <v>25</v>
      </c>
      <c r="L87" s="16" t="s">
        <v>25</v>
      </c>
      <c r="M87" s="16" t="s">
        <v>25</v>
      </c>
      <c r="N87" s="17">
        <v>45230</v>
      </c>
      <c r="O87" s="16">
        <v>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31">
        <v>1</v>
      </c>
      <c r="X87" s="16" t="str">
        <f t="shared" si="96"/>
        <v>нд</v>
      </c>
      <c r="Y87" s="16" t="str">
        <f t="shared" si="97"/>
        <v>нд</v>
      </c>
      <c r="Z87" s="16" t="str">
        <f t="shared" si="98"/>
        <v>нд</v>
      </c>
      <c r="AA87" s="16" t="str">
        <f t="shared" si="99"/>
        <v>нд</v>
      </c>
      <c r="AB87" s="16" t="str">
        <f t="shared" si="100"/>
        <v>нд</v>
      </c>
      <c r="AC87" s="16" t="str">
        <f t="shared" si="101"/>
        <v>нд</v>
      </c>
      <c r="AD87" s="16" t="str">
        <f t="shared" si="102"/>
        <v>нд</v>
      </c>
      <c r="AE87" s="16" t="str">
        <f t="shared" si="103"/>
        <v>нд</v>
      </c>
      <c r="AF87" s="16" t="str">
        <f t="shared" si="104"/>
        <v>нд</v>
      </c>
      <c r="AG87" s="30" t="s">
        <v>174</v>
      </c>
    </row>
  </sheetData>
  <mergeCells count="14">
    <mergeCell ref="X13:AF15"/>
    <mergeCell ref="AG13:AG16"/>
    <mergeCell ref="E14:M15"/>
    <mergeCell ref="N14:W15"/>
    <mergeCell ref="A4:AG4"/>
    <mergeCell ref="A5:AG5"/>
    <mergeCell ref="A7:AG7"/>
    <mergeCell ref="A9:AG9"/>
    <mergeCell ref="A11:AG11"/>
    <mergeCell ref="A13:A16"/>
    <mergeCell ref="B13:B16"/>
    <mergeCell ref="C13:C16"/>
    <mergeCell ref="D13:D16"/>
    <mergeCell ref="E13:W13"/>
  </mergeCells>
  <pageMargins left="0.79" right="0.17" top="0.19685039370078741" bottom="0.15748031496062992" header="0.15748031496062992" footer="0.15748031496062992"/>
  <pageSetup paperSize="8" scale="1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5</vt:lpstr>
      <vt:lpstr>'Форма 5'!Заголовки_для_печати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2024-02-28T03:31:23Z</dcterms:created>
  <dcterms:modified xsi:type="dcterms:W3CDTF">2024-03-31T10:37:46Z</dcterms:modified>
</cp:coreProperties>
</file>